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mateus\Documents\CVRA\RELATÓRIOS CONJUNTURAIS\INE - Exportação\TABELAS PARA DIVULGAÇÃO\"/>
    </mc:Choice>
  </mc:AlternateContent>
  <xr:revisionPtr revIDLastSave="0" documentId="13_ncr:1_{399727A9-C876-4CF2-94CE-4C285BDEA8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a-1" sheetId="1" r:id="rId1"/>
    <sheet name="Gráficos" sheetId="2" r:id="rId2"/>
  </sheets>
  <definedNames>
    <definedName name="_xlnm.Print_Titles" localSheetId="0">'Tabela-1'!$1:$9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1" i="2" l="1"/>
  <c r="R122" i="2"/>
  <c r="R123" i="2"/>
  <c r="R124" i="2"/>
  <c r="R125" i="2"/>
  <c r="R126" i="2"/>
  <c r="R127" i="2"/>
  <c r="R128" i="2"/>
  <c r="R129" i="2"/>
  <c r="R130" i="2"/>
  <c r="R131" i="2"/>
  <c r="R120" i="2"/>
  <c r="Q121" i="2"/>
  <c r="Q122" i="2"/>
  <c r="Q123" i="2"/>
  <c r="Q124" i="2"/>
  <c r="Q125" i="2"/>
  <c r="Q126" i="2"/>
  <c r="Q127" i="2"/>
  <c r="Q128" i="2"/>
  <c r="Q129" i="2"/>
  <c r="Q130" i="2"/>
  <c r="Q131" i="2"/>
  <c r="Q120" i="2"/>
  <c r="P121" i="2"/>
  <c r="P122" i="2"/>
  <c r="P123" i="2"/>
  <c r="P124" i="2"/>
  <c r="P125" i="2"/>
  <c r="P126" i="2"/>
  <c r="P127" i="2"/>
  <c r="P128" i="2"/>
  <c r="P129" i="2"/>
  <c r="P130" i="2"/>
  <c r="P131" i="2"/>
  <c r="P120" i="2"/>
  <c r="O121" i="2"/>
  <c r="O122" i="2"/>
  <c r="O123" i="2"/>
  <c r="O124" i="2"/>
  <c r="O125" i="2"/>
  <c r="O126" i="2"/>
  <c r="O127" i="2"/>
  <c r="O128" i="2"/>
  <c r="O129" i="2"/>
  <c r="O130" i="2"/>
  <c r="O131" i="2"/>
  <c r="O120" i="2"/>
  <c r="R102" i="2"/>
  <c r="R103" i="2"/>
  <c r="R104" i="2"/>
  <c r="R105" i="2"/>
  <c r="R106" i="2"/>
  <c r="R107" i="2"/>
  <c r="R108" i="2"/>
  <c r="R109" i="2"/>
  <c r="R110" i="2"/>
  <c r="R111" i="2"/>
  <c r="R112" i="2"/>
  <c r="R101" i="2"/>
  <c r="Q102" i="2"/>
  <c r="Q103" i="2"/>
  <c r="Q104" i="2"/>
  <c r="Q105" i="2"/>
  <c r="Q106" i="2"/>
  <c r="Q107" i="2"/>
  <c r="Q108" i="2"/>
  <c r="Q109" i="2"/>
  <c r="Q110" i="2"/>
  <c r="Q111" i="2"/>
  <c r="Q112" i="2"/>
  <c r="Q101" i="2"/>
  <c r="P102" i="2"/>
  <c r="P103" i="2"/>
  <c r="P104" i="2"/>
  <c r="P105" i="2"/>
  <c r="P106" i="2"/>
  <c r="P107" i="2"/>
  <c r="P108" i="2"/>
  <c r="P109" i="2"/>
  <c r="P110" i="2"/>
  <c r="P111" i="2"/>
  <c r="P112" i="2"/>
  <c r="P101" i="2"/>
  <c r="O102" i="2"/>
  <c r="O103" i="2"/>
  <c r="O104" i="2"/>
  <c r="O105" i="2"/>
  <c r="O106" i="2"/>
  <c r="O107" i="2"/>
  <c r="O108" i="2"/>
  <c r="O109" i="2"/>
  <c r="O110" i="2"/>
  <c r="O111" i="2"/>
  <c r="O112" i="2"/>
  <c r="O101" i="2"/>
  <c r="G43" i="2"/>
  <c r="M68" i="2"/>
  <c r="N68" i="2"/>
  <c r="M69" i="2"/>
  <c r="N69" i="2"/>
  <c r="M65" i="2"/>
  <c r="N65" i="2"/>
  <c r="F58" i="2"/>
  <c r="G58" i="2"/>
  <c r="H58" i="2"/>
  <c r="I58" i="2"/>
  <c r="J58" i="2"/>
  <c r="K58" i="2"/>
  <c r="L58" i="2"/>
  <c r="M58" i="2"/>
  <c r="N58" i="2"/>
  <c r="E58" i="2"/>
  <c r="F57" i="2"/>
  <c r="G57" i="2"/>
  <c r="H57" i="2"/>
  <c r="I57" i="2"/>
  <c r="J57" i="2"/>
  <c r="K57" i="2"/>
  <c r="L57" i="2"/>
  <c r="M57" i="2"/>
  <c r="N57" i="2"/>
  <c r="E57" i="2"/>
  <c r="E54" i="2"/>
  <c r="F54" i="2"/>
  <c r="G54" i="2"/>
  <c r="H54" i="2"/>
  <c r="I54" i="2"/>
  <c r="J54" i="2"/>
  <c r="K54" i="2"/>
  <c r="L54" i="2"/>
  <c r="M54" i="2"/>
  <c r="N54" i="2"/>
  <c r="D54" i="2"/>
  <c r="E43" i="2"/>
  <c r="F43" i="2"/>
  <c r="H43" i="2"/>
  <c r="I43" i="2"/>
  <c r="J43" i="2"/>
  <c r="K43" i="2"/>
  <c r="L43" i="2"/>
  <c r="M43" i="2"/>
  <c r="N43" i="2"/>
  <c r="D43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26" i="2"/>
  <c r="E22" i="2"/>
  <c r="F22" i="2"/>
  <c r="G22" i="2"/>
  <c r="H22" i="2"/>
  <c r="I22" i="2"/>
  <c r="J22" i="2"/>
  <c r="K22" i="2"/>
  <c r="L22" i="2"/>
  <c r="M22" i="2"/>
  <c r="N22" i="2"/>
  <c r="D22" i="2"/>
  <c r="R10" i="2"/>
  <c r="R6" i="2"/>
  <c r="R8" i="2"/>
  <c r="R7" i="2"/>
  <c r="R12" i="2"/>
  <c r="R11" i="2"/>
  <c r="R18" i="2"/>
  <c r="R17" i="2"/>
  <c r="R9" i="2"/>
  <c r="R15" i="2"/>
  <c r="R14" i="2"/>
  <c r="R13" i="2"/>
  <c r="R19" i="2"/>
  <c r="R16" i="2"/>
  <c r="R20" i="2"/>
  <c r="R21" i="2"/>
  <c r="R5" i="2"/>
  <c r="Q10" i="2"/>
  <c r="Q6" i="2"/>
  <c r="Q8" i="2"/>
  <c r="Q7" i="2"/>
  <c r="Q12" i="2"/>
  <c r="Q11" i="2"/>
  <c r="Q18" i="2"/>
  <c r="Q17" i="2"/>
  <c r="Q9" i="2"/>
  <c r="Q15" i="2"/>
  <c r="Q14" i="2"/>
  <c r="Q13" i="2"/>
  <c r="Q19" i="2"/>
  <c r="Q16" i="2"/>
  <c r="Q20" i="2"/>
  <c r="Q21" i="2"/>
  <c r="Q5" i="2"/>
  <c r="P10" i="2"/>
  <c r="P6" i="2"/>
  <c r="P8" i="2"/>
  <c r="P7" i="2"/>
  <c r="P12" i="2"/>
  <c r="P11" i="2"/>
  <c r="P18" i="2"/>
  <c r="P17" i="2"/>
  <c r="P9" i="2"/>
  <c r="P15" i="2"/>
  <c r="P14" i="2"/>
  <c r="P13" i="2"/>
  <c r="P19" i="2"/>
  <c r="P16" i="2"/>
  <c r="P20" i="2"/>
  <c r="P21" i="2"/>
  <c r="P5" i="2"/>
  <c r="O10" i="2"/>
  <c r="O6" i="2"/>
  <c r="O8" i="2"/>
  <c r="O7" i="2"/>
  <c r="O12" i="2"/>
  <c r="O11" i="2"/>
  <c r="O18" i="2"/>
  <c r="O17" i="2"/>
  <c r="O9" i="2"/>
  <c r="O15" i="2"/>
  <c r="O14" i="2"/>
  <c r="O13" i="2"/>
  <c r="O19" i="2"/>
  <c r="O16" i="2"/>
  <c r="O20" i="2"/>
  <c r="O21" i="2"/>
  <c r="O5" i="2"/>
  <c r="F68" i="2" l="1"/>
  <c r="G68" i="2"/>
  <c r="H68" i="2"/>
  <c r="I68" i="2"/>
  <c r="J68" i="2"/>
  <c r="K68" i="2"/>
  <c r="L68" i="2"/>
  <c r="E68" i="2"/>
  <c r="E65" i="2"/>
  <c r="F65" i="2"/>
  <c r="G65" i="2"/>
  <c r="H65" i="2"/>
  <c r="I65" i="2"/>
  <c r="J65" i="2"/>
  <c r="K65" i="2"/>
  <c r="K69" i="2" s="1"/>
  <c r="L65" i="2"/>
  <c r="D65" i="2"/>
  <c r="G69" i="2" l="1"/>
  <c r="E69" i="2"/>
  <c r="L69" i="2"/>
  <c r="I69" i="2"/>
  <c r="H69" i="2"/>
  <c r="F69" i="2"/>
  <c r="J69" i="2"/>
</calcChain>
</file>

<file path=xl/sharedStrings.xml><?xml version="1.0" encoding="utf-8"?>
<sst xmlns="http://schemas.openxmlformats.org/spreadsheetml/2006/main" count="265" uniqueCount="185">
  <si>
    <t>GIBRALTAR</t>
  </si>
  <si>
    <t>ILHAS VIRGENS BRITANICAS</t>
  </si>
  <si>
    <t>GANA</t>
  </si>
  <si>
    <t>REPUBLICA DOMINICANA</t>
  </si>
  <si>
    <t>BENIM</t>
  </si>
  <si>
    <t>BAHAMAS</t>
  </si>
  <si>
    <t>GAMBIA</t>
  </si>
  <si>
    <t>BURKINA FASO</t>
  </si>
  <si>
    <t>ALBANIA</t>
  </si>
  <si>
    <t>MYANMAR</t>
  </si>
  <si>
    <t>PAQUISTAO</t>
  </si>
  <si>
    <t>GUATEMALA</t>
  </si>
  <si>
    <t>GUINE EQUATORIAL</t>
  </si>
  <si>
    <t>COSTA DO MARFIM</t>
  </si>
  <si>
    <t>INDIA</t>
  </si>
  <si>
    <t>PARAGUAI</t>
  </si>
  <si>
    <t>BIELORRUSSIA</t>
  </si>
  <si>
    <t>NOVA CALEDONIA E DEPENDENCIAS</t>
  </si>
  <si>
    <t>ARUBA</t>
  </si>
  <si>
    <t>BOLIVIA</t>
  </si>
  <si>
    <t>ARGELIA</t>
  </si>
  <si>
    <t>VIETNAME</t>
  </si>
  <si>
    <t>KOSOVO</t>
  </si>
  <si>
    <t>TURQUIA</t>
  </si>
  <si>
    <t>CAZAQUISTAO</t>
  </si>
  <si>
    <t>TANZANIA</t>
  </si>
  <si>
    <t>LIBANO</t>
  </si>
  <si>
    <t>MALASIA</t>
  </si>
  <si>
    <t>SEYCHELLES E DEPENDENCIAS</t>
  </si>
  <si>
    <t>TOGO</t>
  </si>
  <si>
    <t>ARGENTINA</t>
  </si>
  <si>
    <t>JAMAICA</t>
  </si>
  <si>
    <t>ABASTECIMENTO E PROV. BORDO UE</t>
  </si>
  <si>
    <t>EQUADOR</t>
  </si>
  <si>
    <t>CUBA</t>
  </si>
  <si>
    <t>MAURICIA</t>
  </si>
  <si>
    <t>MALDIVAS</t>
  </si>
  <si>
    <t>RUANDA</t>
  </si>
  <si>
    <t>CATAR</t>
  </si>
  <si>
    <t>NIGERIA</t>
  </si>
  <si>
    <t>MALTA</t>
  </si>
  <si>
    <t>ITALIA</t>
  </si>
  <si>
    <t>ZIMBABWE</t>
  </si>
  <si>
    <t>CONGO</t>
  </si>
  <si>
    <t>CROACIA</t>
  </si>
  <si>
    <t>NOVA ZELANDIA</t>
  </si>
  <si>
    <t>SENEGAL</t>
  </si>
  <si>
    <t>CURAÇAU</t>
  </si>
  <si>
    <t>GUINE</t>
  </si>
  <si>
    <t>GRECIA</t>
  </si>
  <si>
    <t>CONGO (REPUBLICA DEMOCRATICA)</t>
  </si>
  <si>
    <t>SERVIA</t>
  </si>
  <si>
    <t>CAMBOJA (KAMPUCHEA)</t>
  </si>
  <si>
    <t>ESLOVAQUIA</t>
  </si>
  <si>
    <t>COSTA RICA</t>
  </si>
  <si>
    <t>ROMENIA</t>
  </si>
  <si>
    <t>ISLANDIA</t>
  </si>
  <si>
    <t>LETONIA</t>
  </si>
  <si>
    <t>BULGARIA</t>
  </si>
  <si>
    <t>PANAMA</t>
  </si>
  <si>
    <t>NAMIBIA</t>
  </si>
  <si>
    <t>HUNGRIA</t>
  </si>
  <si>
    <t>TAILANDIA</t>
  </si>
  <si>
    <t>SAO BARTOLOMEU</t>
  </si>
  <si>
    <t>TRINIDADE E TOBAGO</t>
  </si>
  <si>
    <t>BERMUDAS</t>
  </si>
  <si>
    <t>UCRANIA</t>
  </si>
  <si>
    <t>EMIRATOS ARABES UNIDOS</t>
  </si>
  <si>
    <t>INDONESIA</t>
  </si>
  <si>
    <t>QUENIA</t>
  </si>
  <si>
    <t>LIECHTENSTEIN</t>
  </si>
  <si>
    <t>ANDORRA</t>
  </si>
  <si>
    <t>ISRAEL</t>
  </si>
  <si>
    <t>URUGUAI</t>
  </si>
  <si>
    <t>CAMAROES</t>
  </si>
  <si>
    <t>LITUANIA</t>
  </si>
  <si>
    <t>MEXICO</t>
  </si>
  <si>
    <t>MONGOLIA</t>
  </si>
  <si>
    <t>PERU</t>
  </si>
  <si>
    <t>COLOMBIA</t>
  </si>
  <si>
    <t>VENEZUELA</t>
  </si>
  <si>
    <t>REPUBLICA CHECA</t>
  </si>
  <si>
    <t>SINGAPURA</t>
  </si>
  <si>
    <t>A. P. BORDO COM OS PAISES TERCEIROS</t>
  </si>
  <si>
    <t>ESTONIA</t>
  </si>
  <si>
    <t>TIMOR LESTE</t>
  </si>
  <si>
    <t>AUSTRIA</t>
  </si>
  <si>
    <t>COREIA DO SUL</t>
  </si>
  <si>
    <t>HONG-KONG</t>
  </si>
  <si>
    <t>ESLOVENIA</t>
  </si>
  <si>
    <t>FILIPINAS</t>
  </si>
  <si>
    <t>AUSTRALIA</t>
  </si>
  <si>
    <t>AFRICA DO SUL</t>
  </si>
  <si>
    <t>TAIWAN</t>
  </si>
  <si>
    <t>NORUEGA</t>
  </si>
  <si>
    <t>FINLANDIA</t>
  </si>
  <si>
    <t>PAISES E TERRITO. ND P. TERCEIROS</t>
  </si>
  <si>
    <t>GUINE-BISSAU</t>
  </si>
  <si>
    <t>SUAZILANDIA</t>
  </si>
  <si>
    <t>IRLANDA</t>
  </si>
  <si>
    <t>JAPAO</t>
  </si>
  <si>
    <t>DINAMARCA</t>
  </si>
  <si>
    <t>CABO VERDE</t>
  </si>
  <si>
    <t>SUECIA</t>
  </si>
  <si>
    <t>MOCAMBIQUE</t>
  </si>
  <si>
    <t>SAO TOME E PRINCIPE</t>
  </si>
  <si>
    <t>RUSSIA</t>
  </si>
  <si>
    <t>ESPANHA</t>
  </si>
  <si>
    <t>PAISES BAIXOS</t>
  </si>
  <si>
    <t>MACAU</t>
  </si>
  <si>
    <t>REINO UNIDO</t>
  </si>
  <si>
    <t>LUXEMBURGO</t>
  </si>
  <si>
    <t>ALEMANHA</t>
  </si>
  <si>
    <t>BELGICA</t>
  </si>
  <si>
    <t>CANADA</t>
  </si>
  <si>
    <t>FRANCA</t>
  </si>
  <si>
    <t>CHINA</t>
  </si>
  <si>
    <t>POLONIA</t>
  </si>
  <si>
    <t>SUICA</t>
  </si>
  <si>
    <t>ESTADOS UNIDOS</t>
  </si>
  <si>
    <t>ANGOLA</t>
  </si>
  <si>
    <t>BRASIL</t>
  </si>
  <si>
    <t>TOTAL</t>
  </si>
  <si>
    <t>VOLUME (Litros)</t>
  </si>
  <si>
    <t>VALOR (Euros)</t>
  </si>
  <si>
    <t>Fonte: Instituto Nacional de Estatística - Comércio Internacional de Bens (CI)</t>
  </si>
  <si>
    <t>REGIÃO VITIVINÍCOLA DO ALENTEJO</t>
  </si>
  <si>
    <r>
      <t xml:space="preserve">Códigos: </t>
    </r>
    <r>
      <rPr>
        <b/>
        <sz val="8"/>
        <color rgb="FF0070C0"/>
        <rFont val="Calibri"/>
        <family val="2"/>
        <scheme val="minor"/>
      </rPr>
      <t>2204.21.38.1</t>
    </r>
    <r>
      <rPr>
        <sz val="8"/>
        <color rgb="FF0070C0"/>
        <rFont val="Calibri"/>
        <family val="2"/>
        <scheme val="minor"/>
      </rPr>
      <t xml:space="preserve"> (DO Branco); </t>
    </r>
    <r>
      <rPr>
        <b/>
        <sz val="8"/>
        <color rgb="FF0070C0"/>
        <rFont val="Calibri"/>
        <family val="2"/>
        <scheme val="minor"/>
      </rPr>
      <t>2204.21.78.1</t>
    </r>
    <r>
      <rPr>
        <sz val="8"/>
        <color rgb="FF0070C0"/>
        <rFont val="Calibri"/>
        <family val="2"/>
        <scheme val="minor"/>
      </rPr>
      <t xml:space="preserve"> (DO Tinto/Rosé); </t>
    </r>
    <r>
      <rPr>
        <b/>
        <sz val="8"/>
        <color rgb="FF0070C0"/>
        <rFont val="Calibri"/>
        <family val="2"/>
        <scheme val="minor"/>
      </rPr>
      <t>2204.21.79.1</t>
    </r>
    <r>
      <rPr>
        <sz val="8"/>
        <color rgb="FF0070C0"/>
        <rFont val="Calibri"/>
        <family val="2"/>
        <scheme val="minor"/>
      </rPr>
      <t xml:space="preserve"> (IG Branco); </t>
    </r>
    <r>
      <rPr>
        <b/>
        <sz val="8"/>
        <color rgb="FF0070C0"/>
        <rFont val="Calibri"/>
        <family val="2"/>
        <scheme val="minor"/>
      </rPr>
      <t>2204.21.80.1</t>
    </r>
    <r>
      <rPr>
        <sz val="8"/>
        <color rgb="FF0070C0"/>
        <rFont val="Calibri"/>
        <family val="2"/>
        <scheme val="minor"/>
      </rPr>
      <t xml:space="preserve"> (IG Tinto/Rosé)</t>
    </r>
  </si>
  <si>
    <t>Vinhos em recipientes de capacidade = &lt; 2 l e de teor alcoólico adquirido = &lt; 15% vol (exceto vinhos espumantes, vinhos espumosos e vinho frisante)</t>
  </si>
  <si>
    <t>Tabela-1</t>
  </si>
  <si>
    <r>
      <t xml:space="preserve">EXPORTAÇÃO DE VINHOS ENGARRAFADOS </t>
    </r>
    <r>
      <rPr>
        <b/>
        <sz val="16"/>
        <rFont val="Calibri"/>
        <family val="2"/>
        <scheme val="minor"/>
      </rPr>
      <t>D.O. Alentejo &amp; I.G. Alentejano</t>
    </r>
  </si>
  <si>
    <t>MARROCOS</t>
  </si>
  <si>
    <t>CHILE</t>
  </si>
  <si>
    <t>EL SALVADOR</t>
  </si>
  <si>
    <t>REPUBLICA CENTRO-AFRICANA</t>
  </si>
  <si>
    <t>GEORGIA</t>
  </si>
  <si>
    <t>CHIPRE</t>
  </si>
  <si>
    <t>UGANDA</t>
  </si>
  <si>
    <t>MALI</t>
  </si>
  <si>
    <t>ILHAS TURCAS E CAICOS</t>
  </si>
  <si>
    <t>AZERBAIJAO</t>
  </si>
  <si>
    <t>N.º de mercados de destino</t>
  </si>
  <si>
    <t>Valor (Euros)</t>
  </si>
  <si>
    <t>--</t>
  </si>
  <si>
    <t>Restantes</t>
  </si>
  <si>
    <t>Principais mercados de destino TOP 15</t>
  </si>
  <si>
    <t>Exportação Total e Exportação sem Angola</t>
  </si>
  <si>
    <t>Total</t>
  </si>
  <si>
    <t>Total sem Angola</t>
  </si>
  <si>
    <t>Volume (Litros)</t>
  </si>
  <si>
    <t>Variação anual (%)</t>
  </si>
  <si>
    <t>---</t>
  </si>
  <si>
    <t>Exportação por área geográfica</t>
  </si>
  <si>
    <t>EUROPA</t>
  </si>
  <si>
    <t>Intra-U.E.</t>
  </si>
  <si>
    <t>Extra-U.E.</t>
  </si>
  <si>
    <t>ÁFRICA</t>
  </si>
  <si>
    <t>ÁSIA &amp; M. ORIENTE</t>
  </si>
  <si>
    <t>OCEÂNIA</t>
  </si>
  <si>
    <t>AMÉRICA</t>
  </si>
  <si>
    <t>Norte</t>
  </si>
  <si>
    <t>Central &amp; Caraíbas</t>
  </si>
  <si>
    <t>Sul</t>
  </si>
  <si>
    <t>Outros (*)</t>
  </si>
  <si>
    <t xml:space="preserve">(*) Países e territórios não determinados de países terceiros &amp; Aprovisionamento e provisões de bordo em países terceiros </t>
  </si>
  <si>
    <t>SRI LANKA</t>
  </si>
  <si>
    <t>JORDANIA</t>
  </si>
  <si>
    <t>BURUNDI</t>
  </si>
  <si>
    <t>MONTENEGRO</t>
  </si>
  <si>
    <t>BOSNIA-HERZEGOVINA</t>
  </si>
  <si>
    <t>ARMENIA</t>
  </si>
  <si>
    <t>ANTIGUA E BARBUDA</t>
  </si>
  <si>
    <t>BONAIRE, SANTO EUSTAQUIO E SABA</t>
  </si>
  <si>
    <t>EGIPTO</t>
  </si>
  <si>
    <t>MELILHA (Espanha)</t>
  </si>
  <si>
    <r>
      <t xml:space="preserve">MERCADO DE DESTINO
</t>
    </r>
    <r>
      <rPr>
        <i/>
        <sz val="9"/>
        <color rgb="FFC00000"/>
        <rFont val="Calibri"/>
        <family val="2"/>
        <scheme val="minor"/>
      </rPr>
      <t>(ordenado pelo valor em 2024)</t>
    </r>
  </si>
  <si>
    <t>2014-2024</t>
  </si>
  <si>
    <t>USBEQUISTAO</t>
  </si>
  <si>
    <t>MOLDAVIA</t>
  </si>
  <si>
    <t>% 2024</t>
  </si>
  <si>
    <t>% 2021</t>
  </si>
  <si>
    <t>% 2018</t>
  </si>
  <si>
    <t>% 2015</t>
  </si>
  <si>
    <t>% TOP 15 no Total</t>
  </si>
  <si>
    <t>EXTRA-U.E. inclui Reino Unido a partir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</si>
</sst>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\+#,##0.0\ %;[Red]\-#,##0.0\ %"/>
  </numFmts>
  <fonts count="2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i/>
      <sz val="9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0" tint="-0.34998626667073579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00B050"/>
      <name val="Arial Black"/>
      <family val="2"/>
    </font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FF0000"/>
      <name val="Arial Black"/>
      <family val="2"/>
    </font>
    <font>
      <b/>
      <sz val="8"/>
      <color rgb="FFFF0000"/>
      <name val="Calibri"/>
      <family val="2"/>
      <scheme val="minor"/>
    </font>
    <font>
      <b/>
      <sz val="8"/>
      <color rgb="FFFF0000"/>
      <name val="Arial Black"/>
      <family val="2"/>
    </font>
    <font>
      <b/>
      <sz val="8"/>
      <color rgb="FF00B0F0"/>
      <name val="Calibri"/>
      <family val="2"/>
      <scheme val="minor"/>
    </font>
    <font>
      <sz val="16"/>
      <color theme="1"/>
      <name val="Arial Black"/>
      <family val="2"/>
    </font>
    <font>
      <sz val="8"/>
      <color theme="0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34">
    <border>
      <left/>
      <right/>
      <top/>
      <bottom/>
      <diagonal/>
    </border>
    <border>
      <left style="medium">
        <color theme="0" tint="-0.24994659260841701"/>
      </left>
      <right style="thin">
        <color rgb="FF0070C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theme="0" tint="-0.24994659260841701"/>
      </left>
      <right style="thin">
        <color rgb="FF0070C0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medium">
        <color theme="0" tint="-0.24994659260841701"/>
      </left>
      <right style="thin">
        <color rgb="FF0070C0"/>
      </right>
      <top style="thick">
        <color rgb="FF0070C0"/>
      </top>
      <bottom style="medium">
        <color rgb="FF0070C0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ck">
        <color rgb="FF0070C0"/>
      </top>
      <bottom style="medium">
        <color rgb="FF0070C0"/>
      </bottom>
      <diagonal/>
    </border>
    <border>
      <left/>
      <right style="medium">
        <color theme="0" tint="-0.24994659260841701"/>
      </right>
      <top style="thick">
        <color rgb="FF0070C0"/>
      </top>
      <bottom style="medium">
        <color rgb="FF0070C0"/>
      </bottom>
      <diagonal/>
    </border>
    <border>
      <left/>
      <right style="thin">
        <color rgb="FF0070C0"/>
      </right>
      <top style="thick">
        <color rgb="FF0070C0"/>
      </top>
      <bottom style="medium">
        <color rgb="FF0070C0"/>
      </bottom>
      <diagonal/>
    </border>
    <border>
      <left style="thin">
        <color rgb="FF0070C0"/>
      </left>
      <right/>
      <top style="thick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ck">
        <color rgb="FF0070C0"/>
      </bottom>
      <diagonal/>
    </border>
    <border>
      <left/>
      <right style="thin">
        <color rgb="FF0070C0"/>
      </right>
      <top style="thin">
        <color rgb="FF0070C0"/>
      </top>
      <bottom style="thick">
        <color rgb="FF0070C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 style="thick">
        <color rgb="FF0070C0"/>
      </bottom>
      <diagonal/>
    </border>
    <border>
      <left style="thin">
        <color rgb="FF0070C0"/>
      </left>
      <right/>
      <top/>
      <bottom style="thick">
        <color rgb="FF0070C0"/>
      </bottom>
      <diagonal/>
    </border>
    <border>
      <left/>
      <right style="thin">
        <color rgb="FF0070C0"/>
      </right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 style="thin">
        <color rgb="FF0070C0"/>
      </left>
      <right/>
      <top style="thick">
        <color rgb="FF0070C0"/>
      </top>
      <bottom/>
      <diagonal/>
    </border>
    <border>
      <left style="medium">
        <color theme="0" tint="-0.24994659260841701"/>
      </left>
      <right/>
      <top style="thick">
        <color rgb="FF0070C0"/>
      </top>
      <bottom style="medium">
        <color rgb="FF0070C0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/>
      <right/>
      <top/>
      <bottom style="thick">
        <color rgb="FF0070C0"/>
      </bottom>
      <diagonal/>
    </border>
    <border>
      <left/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ck">
        <color rgb="FF0070C0"/>
      </top>
      <bottom style="thin">
        <color rgb="FF0070C0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86">
    <xf numFmtId="0" fontId="0" fillId="0" borderId="0" xfId="0"/>
    <xf numFmtId="3" fontId="1" fillId="0" borderId="1" xfId="0" applyNumberFormat="1" applyFont="1" applyBorder="1"/>
    <xf numFmtId="3" fontId="1" fillId="0" borderId="2" xfId="0" applyNumberFormat="1" applyFont="1" applyBorder="1"/>
    <xf numFmtId="0" fontId="0" fillId="2" borderId="3" xfId="0" applyFill="1" applyBorder="1"/>
    <xf numFmtId="3" fontId="1" fillId="0" borderId="4" xfId="0" applyNumberFormat="1" applyFont="1" applyBorder="1"/>
    <xf numFmtId="0" fontId="1" fillId="3" borderId="5" xfId="0" applyFont="1" applyFill="1" applyBorder="1"/>
    <xf numFmtId="0" fontId="2" fillId="3" borderId="5" xfId="0" applyFont="1" applyFill="1" applyBorder="1" applyAlignment="1">
      <alignment horizontal="center"/>
    </xf>
    <xf numFmtId="0" fontId="1" fillId="2" borderId="3" xfId="0" applyFont="1" applyFill="1" applyBorder="1"/>
    <xf numFmtId="3" fontId="1" fillId="0" borderId="6" xfId="0" applyNumberFormat="1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0" fontId="1" fillId="3" borderId="9" xfId="0" applyFont="1" applyFill="1" applyBorder="1"/>
    <xf numFmtId="0" fontId="2" fillId="3" borderId="9" xfId="0" applyFont="1" applyFill="1" applyBorder="1" applyAlignment="1">
      <alignment horizontal="center"/>
    </xf>
    <xf numFmtId="3" fontId="3" fillId="0" borderId="10" xfId="0" applyNumberFormat="1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0" fontId="3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right" vertical="top"/>
    </xf>
    <xf numFmtId="0" fontId="4" fillId="3" borderId="16" xfId="0" applyFont="1" applyFill="1" applyBorder="1" applyAlignment="1">
      <alignment horizontal="right" vertical="top"/>
    </xf>
    <xf numFmtId="0" fontId="4" fillId="2" borderId="17" xfId="0" applyFont="1" applyFill="1" applyBorder="1"/>
    <xf numFmtId="0" fontId="0" fillId="4" borderId="21" xfId="0" applyFill="1" applyBorder="1"/>
    <xf numFmtId="0" fontId="6" fillId="4" borderId="21" xfId="0" applyFont="1" applyFill="1" applyBorder="1" applyAlignment="1">
      <alignment horizontal="left" vertical="top"/>
    </xf>
    <xf numFmtId="0" fontId="0" fillId="2" borderId="21" xfId="0" applyFill="1" applyBorder="1"/>
    <xf numFmtId="0" fontId="8" fillId="5" borderId="0" xfId="0" applyFont="1" applyFill="1"/>
    <xf numFmtId="0" fontId="9" fillId="5" borderId="0" xfId="0" applyFont="1" applyFill="1"/>
    <xf numFmtId="0" fontId="10" fillId="5" borderId="0" xfId="0" applyFont="1" applyFill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6" fillId="4" borderId="21" xfId="0" applyFont="1" applyFill="1" applyBorder="1"/>
    <xf numFmtId="3" fontId="0" fillId="0" borderId="0" xfId="0" applyNumberFormat="1"/>
    <xf numFmtId="3" fontId="3" fillId="0" borderId="23" xfId="0" applyNumberFormat="1" applyFont="1" applyBorder="1"/>
    <xf numFmtId="3" fontId="1" fillId="0" borderId="24" xfId="0" applyNumberFormat="1" applyFont="1" applyBorder="1"/>
    <xf numFmtId="3" fontId="1" fillId="0" borderId="25" xfId="0" applyNumberFormat="1" applyFont="1" applyBorder="1"/>
    <xf numFmtId="0" fontId="2" fillId="3" borderId="26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3" fontId="17" fillId="0" borderId="2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/>
    <xf numFmtId="0" fontId="2" fillId="3" borderId="5" xfId="0" quotePrefix="1" applyFont="1" applyFill="1" applyBorder="1" applyAlignment="1">
      <alignment horizontal="center"/>
    </xf>
    <xf numFmtId="0" fontId="21" fillId="0" borderId="0" xfId="0" applyFont="1"/>
    <xf numFmtId="3" fontId="1" fillId="0" borderId="4" xfId="0" quotePrefix="1" applyNumberFormat="1" applyFont="1" applyBorder="1" applyAlignment="1">
      <alignment horizontal="right"/>
    </xf>
    <xf numFmtId="0" fontId="2" fillId="3" borderId="3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left" indent="1"/>
    </xf>
    <xf numFmtId="0" fontId="1" fillId="0" borderId="0" xfId="0" applyFont="1"/>
    <xf numFmtId="0" fontId="22" fillId="3" borderId="5" xfId="0" applyFont="1" applyFill="1" applyBorder="1" applyAlignment="1">
      <alignment horizontal="center"/>
    </xf>
    <xf numFmtId="3" fontId="23" fillId="0" borderId="4" xfId="0" applyNumberFormat="1" applyFont="1" applyBorder="1"/>
    <xf numFmtId="0" fontId="25" fillId="3" borderId="29" xfId="0" applyFont="1" applyFill="1" applyBorder="1"/>
    <xf numFmtId="3" fontId="25" fillId="0" borderId="8" xfId="0" applyNumberFormat="1" applyFont="1" applyBorder="1"/>
    <xf numFmtId="0" fontId="25" fillId="3" borderId="32" xfId="0" applyFont="1" applyFill="1" applyBorder="1"/>
    <xf numFmtId="3" fontId="25" fillId="0" borderId="4" xfId="0" applyNumberFormat="1" applyFont="1" applyBorder="1"/>
    <xf numFmtId="0" fontId="26" fillId="0" borderId="0" xfId="0" applyFont="1"/>
    <xf numFmtId="3" fontId="27" fillId="0" borderId="4" xfId="0" applyNumberFormat="1" applyFont="1" applyBorder="1"/>
    <xf numFmtId="0" fontId="0" fillId="4" borderId="29" xfId="0" applyFill="1" applyBorder="1"/>
    <xf numFmtId="0" fontId="0" fillId="4" borderId="33" xfId="0" applyFill="1" applyBorder="1"/>
    <xf numFmtId="3" fontId="8" fillId="0" borderId="0" xfId="0" applyNumberFormat="1" applyFont="1"/>
    <xf numFmtId="3" fontId="1" fillId="0" borderId="0" xfId="0" applyNumberFormat="1" applyFont="1"/>
    <xf numFmtId="164" fontId="1" fillId="0" borderId="0" xfId="1" applyNumberFormat="1" applyFont="1" applyBorder="1"/>
    <xf numFmtId="9" fontId="28" fillId="6" borderId="15" xfId="0" quotePrefix="1" applyNumberFormat="1" applyFont="1" applyFill="1" applyBorder="1" applyAlignment="1">
      <alignment horizontal="right" vertical="top"/>
    </xf>
    <xf numFmtId="164" fontId="1" fillId="0" borderId="8" xfId="1" applyNumberFormat="1" applyFont="1" applyBorder="1" applyAlignment="1">
      <alignment horizontal="right" indent="1"/>
    </xf>
    <xf numFmtId="164" fontId="23" fillId="0" borderId="8" xfId="1" applyNumberFormat="1" applyFont="1" applyBorder="1" applyAlignment="1">
      <alignment horizontal="right" indent="1"/>
    </xf>
    <xf numFmtId="9" fontId="0" fillId="0" borderId="0" xfId="1" applyFont="1"/>
    <xf numFmtId="3" fontId="23" fillId="0" borderId="8" xfId="0" applyNumberFormat="1" applyFont="1" applyBorder="1"/>
    <xf numFmtId="0" fontId="23" fillId="3" borderId="5" xfId="0" applyFont="1" applyFill="1" applyBorder="1" applyAlignment="1">
      <alignment horizontal="center"/>
    </xf>
    <xf numFmtId="9" fontId="1" fillId="0" borderId="4" xfId="1" applyFont="1" applyBorder="1" applyAlignment="1">
      <alignment horizontal="center"/>
    </xf>
    <xf numFmtId="9" fontId="1" fillId="0" borderId="8" xfId="1" applyFont="1" applyBorder="1" applyAlignment="1">
      <alignment horizontal="center"/>
    </xf>
    <xf numFmtId="0" fontId="1" fillId="3" borderId="31" xfId="0" applyFont="1" applyFill="1" applyBorder="1"/>
    <xf numFmtId="3" fontId="1" fillId="0" borderId="2" xfId="0" quotePrefix="1" applyNumberFormat="1" applyFont="1" applyBorder="1" applyAlignment="1">
      <alignment horizontal="right"/>
    </xf>
    <xf numFmtId="165" fontId="16" fillId="0" borderId="2" xfId="1" applyNumberFormat="1" applyFont="1" applyBorder="1"/>
    <xf numFmtId="9" fontId="25" fillId="0" borderId="8" xfId="1" applyFont="1" applyBorder="1" applyAlignment="1">
      <alignment horizontal="center"/>
    </xf>
    <xf numFmtId="9" fontId="27" fillId="0" borderId="4" xfId="1" applyFont="1" applyBorder="1" applyAlignment="1">
      <alignment horizontal="center"/>
    </xf>
    <xf numFmtId="9" fontId="25" fillId="0" borderId="4" xfId="1" applyFont="1" applyBorder="1" applyAlignment="1">
      <alignment horizontal="center"/>
    </xf>
    <xf numFmtId="9" fontId="23" fillId="0" borderId="4" xfId="1" applyFont="1" applyBorder="1" applyAlignment="1">
      <alignment horizontal="center"/>
    </xf>
    <xf numFmtId="0" fontId="6" fillId="4" borderId="21" xfId="0" applyFont="1" applyFill="1" applyBorder="1" applyAlignment="1">
      <alignment horizontal="left" vertical="top"/>
    </xf>
    <xf numFmtId="0" fontId="6" fillId="4" borderId="21" xfId="0" applyFont="1" applyFill="1" applyBorder="1"/>
    <xf numFmtId="0" fontId="5" fillId="3" borderId="22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20" fillId="0" borderId="28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4" fillId="3" borderId="31" xfId="0" applyFont="1" applyFill="1" applyBorder="1" applyAlignment="1">
      <alignment horizontal="center"/>
    </xf>
    <xf numFmtId="0" fontId="24" fillId="3" borderId="32" xfId="0" applyFont="1" applyFill="1" applyBorder="1" applyAlignment="1">
      <alignment horizont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bg1">
                    <a:lumMod val="50000"/>
                  </a:schemeClr>
                </a:solidFill>
              </a:defRPr>
            </a:pPr>
            <a:r>
              <a:rPr lang="pt-PT" sz="1400">
                <a:solidFill>
                  <a:schemeClr val="bg1">
                    <a:lumMod val="50000"/>
                  </a:schemeClr>
                </a:solidFill>
              </a:rPr>
              <a:t>Principais mercados de destino -</a:t>
            </a:r>
            <a:r>
              <a:rPr lang="pt-PT" sz="1400" baseline="0">
                <a:solidFill>
                  <a:schemeClr val="bg1">
                    <a:lumMod val="50000"/>
                  </a:schemeClr>
                </a:solidFill>
              </a:rPr>
              <a:t> TOP 15</a:t>
            </a:r>
          </a:p>
          <a:p>
            <a:pPr>
              <a:defRPr sz="1400">
                <a:solidFill>
                  <a:schemeClr val="bg1">
                    <a:lumMod val="50000"/>
                  </a:schemeClr>
                </a:solidFill>
              </a:defRPr>
            </a:pPr>
            <a:r>
              <a:rPr lang="pt-PT" sz="1400" baseline="0">
                <a:solidFill>
                  <a:srgbClr val="FF0000"/>
                </a:solidFill>
              </a:rPr>
              <a:t>D.O. Alentejo &amp; I.G. Alentejano - EUROS</a:t>
            </a:r>
          </a:p>
          <a:p>
            <a:pPr>
              <a:defRPr sz="1400">
                <a:solidFill>
                  <a:schemeClr val="bg1">
                    <a:lumMod val="50000"/>
                  </a:schemeClr>
                </a:solidFill>
              </a:defRPr>
            </a:pPr>
            <a:r>
              <a:rPr lang="pt-PT" sz="1400" b="0" baseline="0">
                <a:solidFill>
                  <a:schemeClr val="bg1">
                    <a:lumMod val="50000"/>
                  </a:schemeClr>
                </a:solidFill>
              </a:rPr>
              <a:t>(Embalagens &lt;= 2 litros)</a:t>
            </a:r>
            <a:endParaRPr lang="pt-PT" sz="1400" b="0">
              <a:solidFill>
                <a:schemeClr val="bg1">
                  <a:lumMod val="50000"/>
                </a:schemeClr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842846171811044E-2"/>
          <c:y val="0.22412663728038779"/>
          <c:w val="0.73742319257595357"/>
          <c:h val="0.63153449120295369"/>
        </c:manualLayout>
      </c:layout>
      <c:areaChart>
        <c:grouping val="stacked"/>
        <c:varyColors val="0"/>
        <c:ser>
          <c:idx val="0"/>
          <c:order val="0"/>
          <c:tx>
            <c:strRef>
              <c:f>Gráficos!$C$5</c:f>
              <c:strCache>
                <c:ptCount val="1"/>
                <c:pt idx="0">
                  <c:v>BRASIL</c:v>
                </c:pt>
              </c:strCache>
            </c:strRef>
          </c:tx>
          <c:spPr>
            <a:solidFill>
              <a:srgbClr val="00B050"/>
            </a:solidFill>
          </c:spPr>
          <c:cat>
            <c:numRef>
              <c:f>Gráficos!$D$4:$N$4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Gráficos!$D$5:$N$5</c:f>
              <c:numCache>
                <c:formatCode>#,##0</c:formatCode>
                <c:ptCount val="11"/>
                <c:pt idx="0">
                  <c:v>7637860</c:v>
                </c:pt>
                <c:pt idx="1">
                  <c:v>8098311</c:v>
                </c:pt>
                <c:pt idx="2">
                  <c:v>7043254</c:v>
                </c:pt>
                <c:pt idx="3">
                  <c:v>11113763</c:v>
                </c:pt>
                <c:pt idx="4">
                  <c:v>11970867</c:v>
                </c:pt>
                <c:pt idx="5">
                  <c:v>12039247</c:v>
                </c:pt>
                <c:pt idx="6">
                  <c:v>13046029</c:v>
                </c:pt>
                <c:pt idx="7">
                  <c:v>14269811</c:v>
                </c:pt>
                <c:pt idx="8">
                  <c:v>16203317</c:v>
                </c:pt>
                <c:pt idx="9">
                  <c:v>14206066</c:v>
                </c:pt>
                <c:pt idx="10">
                  <c:v>13106613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2-4576-A721-D48440F3F5F6}"/>
            </c:ext>
          </c:extLst>
        </c:ser>
        <c:ser>
          <c:idx val="1"/>
          <c:order val="1"/>
          <c:tx>
            <c:strRef>
              <c:f>Gráficos!$C$6</c:f>
              <c:strCache>
                <c:ptCount val="1"/>
                <c:pt idx="0">
                  <c:v>ESTADOS UNIDOS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numRef>
              <c:f>Gráficos!$D$4:$N$4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Gráficos!$D$6:$N$6</c:f>
              <c:numCache>
                <c:formatCode>#,##0</c:formatCode>
                <c:ptCount val="11"/>
                <c:pt idx="0">
                  <c:v>5108021</c:v>
                </c:pt>
                <c:pt idx="1">
                  <c:v>6149234</c:v>
                </c:pt>
                <c:pt idx="2">
                  <c:v>5904379</c:v>
                </c:pt>
                <c:pt idx="3">
                  <c:v>5935158</c:v>
                </c:pt>
                <c:pt idx="4">
                  <c:v>5306643</c:v>
                </c:pt>
                <c:pt idx="5">
                  <c:v>4730621</c:v>
                </c:pt>
                <c:pt idx="6">
                  <c:v>4798357</c:v>
                </c:pt>
                <c:pt idx="7">
                  <c:v>5296712</c:v>
                </c:pt>
                <c:pt idx="8">
                  <c:v>6418979</c:v>
                </c:pt>
                <c:pt idx="9">
                  <c:v>7539606</c:v>
                </c:pt>
                <c:pt idx="10">
                  <c:v>7598689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2-4576-A721-D48440F3F5F6}"/>
            </c:ext>
          </c:extLst>
        </c:ser>
        <c:ser>
          <c:idx val="2"/>
          <c:order val="2"/>
          <c:tx>
            <c:strRef>
              <c:f>Gráficos!$C$7</c:f>
              <c:strCache>
                <c:ptCount val="1"/>
                <c:pt idx="0">
                  <c:v>POLONIA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</c:spPr>
          <c:cat>
            <c:numRef>
              <c:f>Gráficos!$D$4:$N$4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Gráficos!$D$7:$N$7</c:f>
              <c:numCache>
                <c:formatCode>#,##0</c:formatCode>
                <c:ptCount val="11"/>
                <c:pt idx="0">
                  <c:v>1989215</c:v>
                </c:pt>
                <c:pt idx="1">
                  <c:v>3003886</c:v>
                </c:pt>
                <c:pt idx="2">
                  <c:v>4298377</c:v>
                </c:pt>
                <c:pt idx="3">
                  <c:v>3066860</c:v>
                </c:pt>
                <c:pt idx="4">
                  <c:v>4129312</c:v>
                </c:pt>
                <c:pt idx="5">
                  <c:v>4507736</c:v>
                </c:pt>
                <c:pt idx="6">
                  <c:v>4376758</c:v>
                </c:pt>
                <c:pt idx="7">
                  <c:v>5463913</c:v>
                </c:pt>
                <c:pt idx="8">
                  <c:v>6224402</c:v>
                </c:pt>
                <c:pt idx="9">
                  <c:v>5918675</c:v>
                </c:pt>
                <c:pt idx="10">
                  <c:v>5799054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2-4576-A721-D48440F3F5F6}"/>
            </c:ext>
          </c:extLst>
        </c:ser>
        <c:ser>
          <c:idx val="3"/>
          <c:order val="3"/>
          <c:tx>
            <c:strRef>
              <c:f>Gráficos!$C$8</c:f>
              <c:strCache>
                <c:ptCount val="1"/>
                <c:pt idx="0">
                  <c:v>SUICA</c:v>
                </c:pt>
              </c:strCache>
            </c:strRef>
          </c:tx>
          <c:spPr>
            <a:solidFill>
              <a:srgbClr val="002060"/>
            </a:solidFill>
            <a:ln w="25400">
              <a:noFill/>
            </a:ln>
          </c:spPr>
          <c:cat>
            <c:numRef>
              <c:f>Gráficos!$D$4:$N$4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Gráficos!$D$8:$N$8</c:f>
              <c:numCache>
                <c:formatCode>#,##0</c:formatCode>
                <c:ptCount val="11"/>
                <c:pt idx="0">
                  <c:v>4001741</c:v>
                </c:pt>
                <c:pt idx="1">
                  <c:v>4409106</c:v>
                </c:pt>
                <c:pt idx="2">
                  <c:v>5526140</c:v>
                </c:pt>
                <c:pt idx="3">
                  <c:v>5609350</c:v>
                </c:pt>
                <c:pt idx="4">
                  <c:v>5122769</c:v>
                </c:pt>
                <c:pt idx="5">
                  <c:v>5120274</c:v>
                </c:pt>
                <c:pt idx="6">
                  <c:v>5620119</c:v>
                </c:pt>
                <c:pt idx="7">
                  <c:v>6420048</c:v>
                </c:pt>
                <c:pt idx="8">
                  <c:v>6481487</c:v>
                </c:pt>
                <c:pt idx="9">
                  <c:v>6090380</c:v>
                </c:pt>
                <c:pt idx="10">
                  <c:v>5681725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2-4576-A721-D48440F3F5F6}"/>
            </c:ext>
          </c:extLst>
        </c:ser>
        <c:ser>
          <c:idx val="4"/>
          <c:order val="4"/>
          <c:tx>
            <c:strRef>
              <c:f>Gráficos!$C$9</c:f>
              <c:strCache>
                <c:ptCount val="1"/>
                <c:pt idx="0">
                  <c:v>REINO UNIDO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cat>
            <c:numRef>
              <c:f>Gráficos!$D$4:$N$4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Gráficos!$D$9:$N$9</c:f>
              <c:numCache>
                <c:formatCode>#,##0</c:formatCode>
                <c:ptCount val="11"/>
                <c:pt idx="0">
                  <c:v>1179880</c:v>
                </c:pt>
                <c:pt idx="1">
                  <c:v>961801</c:v>
                </c:pt>
                <c:pt idx="2">
                  <c:v>1080195</c:v>
                </c:pt>
                <c:pt idx="3">
                  <c:v>1244527</c:v>
                </c:pt>
                <c:pt idx="4">
                  <c:v>1558803</c:v>
                </c:pt>
                <c:pt idx="5">
                  <c:v>1101084</c:v>
                </c:pt>
                <c:pt idx="6">
                  <c:v>2229615</c:v>
                </c:pt>
                <c:pt idx="7">
                  <c:v>3781628</c:v>
                </c:pt>
                <c:pt idx="8">
                  <c:v>2775692</c:v>
                </c:pt>
                <c:pt idx="9">
                  <c:v>2551207</c:v>
                </c:pt>
                <c:pt idx="10">
                  <c:v>4335603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2-4576-A721-D48440F3F5F6}"/>
            </c:ext>
          </c:extLst>
        </c:ser>
        <c:ser>
          <c:idx val="5"/>
          <c:order val="5"/>
          <c:tx>
            <c:strRef>
              <c:f>Gráficos!$C$10</c:f>
              <c:strCache>
                <c:ptCount val="1"/>
                <c:pt idx="0">
                  <c:v>ANGOLA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numRef>
              <c:f>Gráficos!$D$4:$N$4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Gráficos!$D$10:$N$10</c:f>
              <c:numCache>
                <c:formatCode>#,##0</c:formatCode>
                <c:ptCount val="11"/>
                <c:pt idx="0">
                  <c:v>19779866</c:v>
                </c:pt>
                <c:pt idx="1">
                  <c:v>17862368</c:v>
                </c:pt>
                <c:pt idx="2">
                  <c:v>8102547</c:v>
                </c:pt>
                <c:pt idx="3">
                  <c:v>11634140</c:v>
                </c:pt>
                <c:pt idx="4">
                  <c:v>6983714</c:v>
                </c:pt>
                <c:pt idx="5">
                  <c:v>4897075</c:v>
                </c:pt>
                <c:pt idx="6">
                  <c:v>2677536</c:v>
                </c:pt>
                <c:pt idx="7">
                  <c:v>2371245</c:v>
                </c:pt>
                <c:pt idx="8">
                  <c:v>4572391</c:v>
                </c:pt>
                <c:pt idx="9">
                  <c:v>3796653</c:v>
                </c:pt>
                <c:pt idx="10">
                  <c:v>4142271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72-4576-A721-D48440F3F5F6}"/>
            </c:ext>
          </c:extLst>
        </c:ser>
        <c:ser>
          <c:idx val="6"/>
          <c:order val="6"/>
          <c:tx>
            <c:strRef>
              <c:f>Gráficos!$C$11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Gráficos!$D$4:$N$4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Gráficos!$D$11:$N$11</c:f>
              <c:numCache>
                <c:formatCode>#,##0</c:formatCode>
                <c:ptCount val="11"/>
                <c:pt idx="0">
                  <c:v>2669336</c:v>
                </c:pt>
                <c:pt idx="1">
                  <c:v>2981740</c:v>
                </c:pt>
                <c:pt idx="2">
                  <c:v>3212733</c:v>
                </c:pt>
                <c:pt idx="3">
                  <c:v>3372988</c:v>
                </c:pt>
                <c:pt idx="4">
                  <c:v>2907139</c:v>
                </c:pt>
                <c:pt idx="5">
                  <c:v>3360303</c:v>
                </c:pt>
                <c:pt idx="6">
                  <c:v>3677507</c:v>
                </c:pt>
                <c:pt idx="7">
                  <c:v>2997789</c:v>
                </c:pt>
                <c:pt idx="8">
                  <c:v>3239566</c:v>
                </c:pt>
                <c:pt idx="9">
                  <c:v>3254092</c:v>
                </c:pt>
                <c:pt idx="10">
                  <c:v>3456770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72-4576-A721-D48440F3F5F6}"/>
            </c:ext>
          </c:extLst>
        </c:ser>
        <c:ser>
          <c:idx val="7"/>
          <c:order val="7"/>
          <c:tx>
            <c:strRef>
              <c:f>Gráficos!$C$12</c:f>
              <c:strCache>
                <c:ptCount val="1"/>
                <c:pt idx="0">
                  <c:v>FRANCA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numRef>
              <c:f>Gráficos!$D$4:$N$4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Gráficos!$D$12:$N$12</c:f>
              <c:numCache>
                <c:formatCode>#,##0</c:formatCode>
                <c:ptCount val="11"/>
                <c:pt idx="0">
                  <c:v>3549168</c:v>
                </c:pt>
                <c:pt idx="1">
                  <c:v>3845788</c:v>
                </c:pt>
                <c:pt idx="2">
                  <c:v>4207889</c:v>
                </c:pt>
                <c:pt idx="3">
                  <c:v>3922197</c:v>
                </c:pt>
                <c:pt idx="4">
                  <c:v>3404648</c:v>
                </c:pt>
                <c:pt idx="5">
                  <c:v>3324482</c:v>
                </c:pt>
                <c:pt idx="6">
                  <c:v>3018562</c:v>
                </c:pt>
                <c:pt idx="7">
                  <c:v>3565387</c:v>
                </c:pt>
                <c:pt idx="8">
                  <c:v>3275974</c:v>
                </c:pt>
                <c:pt idx="9">
                  <c:v>2673881</c:v>
                </c:pt>
                <c:pt idx="10">
                  <c:v>2597003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72-4576-A721-D48440F3F5F6}"/>
            </c:ext>
          </c:extLst>
        </c:ser>
        <c:ser>
          <c:idx val="8"/>
          <c:order val="8"/>
          <c:tx>
            <c:strRef>
              <c:f>Gráficos!$C$13</c:f>
              <c:strCache>
                <c:ptCount val="1"/>
                <c:pt idx="0">
                  <c:v>PAISES BAIXOS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cat>
            <c:numRef>
              <c:f>Gráficos!$D$4:$N$4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Gráficos!$D$13:$N$13</c:f>
              <c:numCache>
                <c:formatCode>#,##0</c:formatCode>
                <c:ptCount val="11"/>
                <c:pt idx="0">
                  <c:v>510483</c:v>
                </c:pt>
                <c:pt idx="1">
                  <c:v>579458</c:v>
                </c:pt>
                <c:pt idx="2">
                  <c:v>722695</c:v>
                </c:pt>
                <c:pt idx="3">
                  <c:v>747907</c:v>
                </c:pt>
                <c:pt idx="4">
                  <c:v>805505</c:v>
                </c:pt>
                <c:pt idx="5">
                  <c:v>1011979</c:v>
                </c:pt>
                <c:pt idx="6">
                  <c:v>931944</c:v>
                </c:pt>
                <c:pt idx="7">
                  <c:v>1639902</c:v>
                </c:pt>
                <c:pt idx="8">
                  <c:v>1981788</c:v>
                </c:pt>
                <c:pt idx="9">
                  <c:v>2949866</c:v>
                </c:pt>
                <c:pt idx="10">
                  <c:v>2274732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72-4576-A721-D48440F3F5F6}"/>
            </c:ext>
          </c:extLst>
        </c:ser>
        <c:ser>
          <c:idx val="9"/>
          <c:order val="9"/>
          <c:tx>
            <c:strRef>
              <c:f>Gráficos!$C$14</c:f>
              <c:strCache>
                <c:ptCount val="1"/>
                <c:pt idx="0">
                  <c:v>LUXEMBURGO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cat>
            <c:numRef>
              <c:f>Gráficos!$D$4:$N$4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Gráficos!$D$14:$N$14</c:f>
              <c:numCache>
                <c:formatCode>#,##0</c:formatCode>
                <c:ptCount val="11"/>
                <c:pt idx="0">
                  <c:v>880048</c:v>
                </c:pt>
                <c:pt idx="1">
                  <c:v>1164849</c:v>
                </c:pt>
                <c:pt idx="2">
                  <c:v>1385691</c:v>
                </c:pt>
                <c:pt idx="3">
                  <c:v>1498441</c:v>
                </c:pt>
                <c:pt idx="4">
                  <c:v>1609158</c:v>
                </c:pt>
                <c:pt idx="5">
                  <c:v>1470108</c:v>
                </c:pt>
                <c:pt idx="6">
                  <c:v>1561076</c:v>
                </c:pt>
                <c:pt idx="7">
                  <c:v>1711359</c:v>
                </c:pt>
                <c:pt idx="8">
                  <c:v>2166433</c:v>
                </c:pt>
                <c:pt idx="9">
                  <c:v>2034736</c:v>
                </c:pt>
                <c:pt idx="10">
                  <c:v>1799483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772-4576-A721-D48440F3F5F6}"/>
            </c:ext>
          </c:extLst>
        </c:ser>
        <c:ser>
          <c:idx val="10"/>
          <c:order val="10"/>
          <c:tx>
            <c:strRef>
              <c:f>Gráficos!$C$15</c:f>
              <c:strCache>
                <c:ptCount val="1"/>
                <c:pt idx="0">
                  <c:v>ALEMANHA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numRef>
              <c:f>Gráficos!$D$4:$N$4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Gráficos!$D$15:$N$15</c:f>
              <c:numCache>
                <c:formatCode>#,##0</c:formatCode>
                <c:ptCount val="11"/>
                <c:pt idx="0">
                  <c:v>2140077</c:v>
                </c:pt>
                <c:pt idx="1">
                  <c:v>2037949</c:v>
                </c:pt>
                <c:pt idx="2">
                  <c:v>2005524</c:v>
                </c:pt>
                <c:pt idx="3">
                  <c:v>1915157</c:v>
                </c:pt>
                <c:pt idx="4">
                  <c:v>1763972</c:v>
                </c:pt>
                <c:pt idx="5">
                  <c:v>1848722</c:v>
                </c:pt>
                <c:pt idx="6">
                  <c:v>1839607</c:v>
                </c:pt>
                <c:pt idx="7">
                  <c:v>2805784</c:v>
                </c:pt>
                <c:pt idx="8">
                  <c:v>2615641</c:v>
                </c:pt>
                <c:pt idx="9">
                  <c:v>2112402</c:v>
                </c:pt>
                <c:pt idx="10">
                  <c:v>1352262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772-4576-A721-D48440F3F5F6}"/>
            </c:ext>
          </c:extLst>
        </c:ser>
        <c:ser>
          <c:idx val="11"/>
          <c:order val="11"/>
          <c:tx>
            <c:strRef>
              <c:f>Gráficos!$C$16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</c:spPr>
          <c:cat>
            <c:numRef>
              <c:f>Gráficos!$D$4:$N$4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Gráficos!$D$16:$N$16</c:f>
              <c:numCache>
                <c:formatCode>#,##0</c:formatCode>
                <c:ptCount val="11"/>
                <c:pt idx="0">
                  <c:v>347145</c:v>
                </c:pt>
                <c:pt idx="1">
                  <c:v>549734</c:v>
                </c:pt>
                <c:pt idx="2">
                  <c:v>1033426</c:v>
                </c:pt>
                <c:pt idx="3">
                  <c:v>1367419</c:v>
                </c:pt>
                <c:pt idx="4">
                  <c:v>791169</c:v>
                </c:pt>
                <c:pt idx="5">
                  <c:v>1594660</c:v>
                </c:pt>
                <c:pt idx="6">
                  <c:v>1008736</c:v>
                </c:pt>
                <c:pt idx="7">
                  <c:v>659892</c:v>
                </c:pt>
                <c:pt idx="8">
                  <c:v>1071815</c:v>
                </c:pt>
                <c:pt idx="9">
                  <c:v>1311811</c:v>
                </c:pt>
                <c:pt idx="10">
                  <c:v>1276561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772-4576-A721-D48440F3F5F6}"/>
            </c:ext>
          </c:extLst>
        </c:ser>
        <c:ser>
          <c:idx val="12"/>
          <c:order val="12"/>
          <c:tx>
            <c:strRef>
              <c:f>Gráficos!$C$17</c:f>
              <c:strCache>
                <c:ptCount val="1"/>
                <c:pt idx="0">
                  <c:v>BELGICA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25400">
              <a:noFill/>
            </a:ln>
          </c:spPr>
          <c:cat>
            <c:numRef>
              <c:f>Gráficos!$D$4:$N$4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Gráficos!$D$17:$N$17</c:f>
              <c:numCache>
                <c:formatCode>#,##0</c:formatCode>
                <c:ptCount val="11"/>
                <c:pt idx="0">
                  <c:v>1282050</c:v>
                </c:pt>
                <c:pt idx="1">
                  <c:v>1791680</c:v>
                </c:pt>
                <c:pt idx="2">
                  <c:v>1994717</c:v>
                </c:pt>
                <c:pt idx="3">
                  <c:v>2374014</c:v>
                </c:pt>
                <c:pt idx="4">
                  <c:v>2590423</c:v>
                </c:pt>
                <c:pt idx="5">
                  <c:v>2664202</c:v>
                </c:pt>
                <c:pt idx="6">
                  <c:v>2748081</c:v>
                </c:pt>
                <c:pt idx="7">
                  <c:v>2610125</c:v>
                </c:pt>
                <c:pt idx="8">
                  <c:v>2637832</c:v>
                </c:pt>
                <c:pt idx="9">
                  <c:v>1853731</c:v>
                </c:pt>
                <c:pt idx="10">
                  <c:v>1147533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772-4576-A721-D48440F3F5F6}"/>
            </c:ext>
          </c:extLst>
        </c:ser>
        <c:ser>
          <c:idx val="13"/>
          <c:order val="13"/>
          <c:tx>
            <c:strRef>
              <c:f>Gráficos!$C$18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cat>
            <c:numRef>
              <c:f>Gráficos!$D$4:$N$4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Gráficos!$D$18:$N$18</c:f>
              <c:numCache>
                <c:formatCode>#,##0</c:formatCode>
                <c:ptCount val="11"/>
                <c:pt idx="0">
                  <c:v>1128308</c:v>
                </c:pt>
                <c:pt idx="1">
                  <c:v>1854519</c:v>
                </c:pt>
                <c:pt idx="2">
                  <c:v>2612820</c:v>
                </c:pt>
                <c:pt idx="3">
                  <c:v>3971609</c:v>
                </c:pt>
                <c:pt idx="4">
                  <c:v>4020885</c:v>
                </c:pt>
                <c:pt idx="5">
                  <c:v>3578598</c:v>
                </c:pt>
                <c:pt idx="6">
                  <c:v>2373448</c:v>
                </c:pt>
                <c:pt idx="7">
                  <c:v>1819202</c:v>
                </c:pt>
                <c:pt idx="8">
                  <c:v>1793427</c:v>
                </c:pt>
                <c:pt idx="9">
                  <c:v>1300832</c:v>
                </c:pt>
                <c:pt idx="10">
                  <c:v>989843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772-4576-A721-D48440F3F5F6}"/>
            </c:ext>
          </c:extLst>
        </c:ser>
        <c:ser>
          <c:idx val="14"/>
          <c:order val="14"/>
          <c:tx>
            <c:strRef>
              <c:f>Gráficos!$C$19</c:f>
              <c:strCache>
                <c:ptCount val="1"/>
                <c:pt idx="0">
                  <c:v>ESPANHA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 w="25400">
              <a:noFill/>
            </a:ln>
          </c:spPr>
          <c:cat>
            <c:numRef>
              <c:f>Gráficos!$D$4:$N$4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Gráficos!$D$19:$N$19</c:f>
              <c:numCache>
                <c:formatCode>#,##0</c:formatCode>
                <c:ptCount val="11"/>
                <c:pt idx="0">
                  <c:v>899215</c:v>
                </c:pt>
                <c:pt idx="1">
                  <c:v>760827</c:v>
                </c:pt>
                <c:pt idx="2">
                  <c:v>891409</c:v>
                </c:pt>
                <c:pt idx="3">
                  <c:v>935725</c:v>
                </c:pt>
                <c:pt idx="4">
                  <c:v>797608</c:v>
                </c:pt>
                <c:pt idx="5">
                  <c:v>709218</c:v>
                </c:pt>
                <c:pt idx="6">
                  <c:v>956957</c:v>
                </c:pt>
                <c:pt idx="7">
                  <c:v>2169642</c:v>
                </c:pt>
                <c:pt idx="8">
                  <c:v>1974696</c:v>
                </c:pt>
                <c:pt idx="9">
                  <c:v>1172275</c:v>
                </c:pt>
                <c:pt idx="10">
                  <c:v>821797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772-4576-A721-D48440F3F5F6}"/>
            </c:ext>
          </c:extLst>
        </c:ser>
        <c:ser>
          <c:idx val="15"/>
          <c:order val="15"/>
          <c:tx>
            <c:strRef>
              <c:f>Gráficos!$C$20</c:f>
              <c:strCache>
                <c:ptCount val="1"/>
                <c:pt idx="0">
                  <c:v>Restantes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cat>
            <c:numRef>
              <c:f>Gráficos!$D$4:$N$4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Gráficos!$D$20:$N$20</c:f>
              <c:numCache>
                <c:formatCode>#,##0</c:formatCode>
                <c:ptCount val="11"/>
                <c:pt idx="0">
                  <c:v>7166746</c:v>
                </c:pt>
                <c:pt idx="1">
                  <c:v>7393808</c:v>
                </c:pt>
                <c:pt idx="2">
                  <c:v>8650672</c:v>
                </c:pt>
                <c:pt idx="3">
                  <c:v>7377370</c:v>
                </c:pt>
                <c:pt idx="4">
                  <c:v>7141993</c:v>
                </c:pt>
                <c:pt idx="5">
                  <c:v>7404479</c:v>
                </c:pt>
                <c:pt idx="6">
                  <c:v>8217002</c:v>
                </c:pt>
                <c:pt idx="7">
                  <c:v>12371538</c:v>
                </c:pt>
                <c:pt idx="8">
                  <c:v>15833164</c:v>
                </c:pt>
                <c:pt idx="9">
                  <c:v>14035563</c:v>
                </c:pt>
                <c:pt idx="10">
                  <c:v>14610472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772-4576-A721-D48440F3F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674368"/>
        <c:axId val="421691776"/>
      </c:areaChart>
      <c:catAx>
        <c:axId val="421674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solidFill>
                      <a:schemeClr val="bg1">
                        <a:lumMod val="50000"/>
                      </a:schemeClr>
                    </a:solidFill>
                  </a:defRPr>
                </a:pPr>
                <a:r>
                  <a:rPr lang="pt-PT" sz="900" b="0">
                    <a:solidFill>
                      <a:schemeClr val="bg1">
                        <a:lumMod val="50000"/>
                      </a:schemeClr>
                    </a:solidFill>
                  </a:rPr>
                  <a:t>Fonte: CVRA com</a:t>
                </a:r>
                <a:r>
                  <a:rPr lang="pt-PT" sz="900" b="0" baseline="0">
                    <a:solidFill>
                      <a:schemeClr val="bg1">
                        <a:lumMod val="50000"/>
                      </a:schemeClr>
                    </a:solidFill>
                  </a:rPr>
                  <a:t> base INE</a:t>
                </a:r>
                <a:endParaRPr lang="pt-PT" sz="900" b="0">
                  <a:solidFill>
                    <a:schemeClr val="bg1">
                      <a:lumMod val="50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0.3697536532602228"/>
              <c:y val="0.9483298798176543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Candara" panose="020E0502030303020204" pitchFamily="34" charset="0"/>
              </a:defRPr>
            </a:pPr>
            <a:endParaRPr lang="pt-PT"/>
          </a:p>
        </c:txPr>
        <c:crossAx val="421691776"/>
        <c:crosses val="autoZero"/>
        <c:auto val="1"/>
        <c:lblAlgn val="ctr"/>
        <c:lblOffset val="100"/>
        <c:noMultiLvlLbl val="0"/>
      </c:catAx>
      <c:valAx>
        <c:axId val="4216917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pt-PT"/>
          </a:p>
        </c:txPr>
        <c:crossAx val="4216743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989150593596706"/>
          <c:y val="0.16782328046314784"/>
          <c:w val="0.15984550565959366"/>
          <c:h val="0.71571161260344851"/>
        </c:manualLayout>
      </c:layout>
      <c:overlay val="0"/>
      <c:txPr>
        <a:bodyPr/>
        <a:lstStyle/>
        <a:p>
          <a:pPr>
            <a:defRPr sz="900"/>
          </a:pPr>
          <a:endParaRPr lang="pt-PT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bg1">
                    <a:lumMod val="50000"/>
                  </a:schemeClr>
                </a:solidFill>
              </a:defRPr>
            </a:pPr>
            <a:r>
              <a:rPr lang="pt-PT" sz="1400">
                <a:solidFill>
                  <a:schemeClr val="bg1">
                    <a:lumMod val="50000"/>
                  </a:schemeClr>
                </a:solidFill>
              </a:rPr>
              <a:t>Principais mercados de destino -</a:t>
            </a:r>
            <a:r>
              <a:rPr lang="pt-PT" sz="1400" baseline="0">
                <a:solidFill>
                  <a:schemeClr val="bg1">
                    <a:lumMod val="50000"/>
                  </a:schemeClr>
                </a:solidFill>
              </a:rPr>
              <a:t> TOP 15</a:t>
            </a:r>
          </a:p>
          <a:p>
            <a:pPr>
              <a:defRPr sz="1400">
                <a:solidFill>
                  <a:schemeClr val="bg1">
                    <a:lumMod val="50000"/>
                  </a:schemeClr>
                </a:solidFill>
              </a:defRPr>
            </a:pPr>
            <a:r>
              <a:rPr lang="pt-PT" sz="1400" baseline="0">
                <a:solidFill>
                  <a:srgbClr val="00B0F0"/>
                </a:solidFill>
              </a:rPr>
              <a:t>D.O. Alentejo &amp; I.G. Alentejano - LITROS</a:t>
            </a:r>
          </a:p>
          <a:p>
            <a:pPr>
              <a:defRPr sz="1400">
                <a:solidFill>
                  <a:schemeClr val="bg1">
                    <a:lumMod val="50000"/>
                  </a:schemeClr>
                </a:solidFill>
              </a:defRPr>
            </a:pPr>
            <a:r>
              <a:rPr lang="pt-PT" sz="1400" b="0" baseline="0">
                <a:solidFill>
                  <a:schemeClr val="bg1">
                    <a:lumMod val="50000"/>
                  </a:schemeClr>
                </a:solidFill>
              </a:rPr>
              <a:t>(Embalagens &lt;= 2 litros)</a:t>
            </a:r>
            <a:endParaRPr lang="pt-PT" sz="1400" b="0">
              <a:solidFill>
                <a:schemeClr val="bg1">
                  <a:lumMod val="50000"/>
                </a:schemeClr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842846171811044E-2"/>
          <c:y val="0.22412663728038779"/>
          <c:w val="0.73742319257595357"/>
          <c:h val="0.63791407652990739"/>
        </c:manualLayout>
      </c:layout>
      <c:areaChart>
        <c:grouping val="stacked"/>
        <c:varyColors val="0"/>
        <c:ser>
          <c:idx val="0"/>
          <c:order val="0"/>
          <c:tx>
            <c:strRef>
              <c:f>Gráficos!$C$26</c:f>
              <c:strCache>
                <c:ptCount val="1"/>
                <c:pt idx="0">
                  <c:v>BRASIL</c:v>
                </c:pt>
              </c:strCache>
            </c:strRef>
          </c:tx>
          <c:spPr>
            <a:solidFill>
              <a:srgbClr val="00B050"/>
            </a:solidFill>
          </c:spPr>
          <c:cat>
            <c:numRef>
              <c:f>Gráficos!$D$25:$N$25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Gráficos!$D$26:$N$26</c:f>
              <c:numCache>
                <c:formatCode>#,##0</c:formatCode>
                <c:ptCount val="11"/>
                <c:pt idx="0">
                  <c:v>2172697</c:v>
                </c:pt>
                <c:pt idx="1">
                  <c:v>2258466</c:v>
                </c:pt>
                <c:pt idx="2">
                  <c:v>2344632</c:v>
                </c:pt>
                <c:pt idx="3">
                  <c:v>3622173</c:v>
                </c:pt>
                <c:pt idx="4">
                  <c:v>3506515</c:v>
                </c:pt>
                <c:pt idx="5">
                  <c:v>3586175</c:v>
                </c:pt>
                <c:pt idx="6">
                  <c:v>3791639</c:v>
                </c:pt>
                <c:pt idx="7">
                  <c:v>3926422</c:v>
                </c:pt>
                <c:pt idx="8">
                  <c:v>4594867</c:v>
                </c:pt>
                <c:pt idx="9">
                  <c:v>4017735</c:v>
                </c:pt>
                <c:pt idx="10">
                  <c:v>3518689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A-490F-946F-DA59A1F42659}"/>
            </c:ext>
          </c:extLst>
        </c:ser>
        <c:ser>
          <c:idx val="1"/>
          <c:order val="1"/>
          <c:tx>
            <c:strRef>
              <c:f>Gráficos!$C$27</c:f>
              <c:strCache>
                <c:ptCount val="1"/>
                <c:pt idx="0">
                  <c:v>ESTADOS UNIDOS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numRef>
              <c:f>Gráficos!$D$25:$N$25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Gráficos!$D$27:$N$27</c:f>
              <c:numCache>
                <c:formatCode>#,##0</c:formatCode>
                <c:ptCount val="11"/>
                <c:pt idx="0">
                  <c:v>1781984</c:v>
                </c:pt>
                <c:pt idx="1">
                  <c:v>1741945</c:v>
                </c:pt>
                <c:pt idx="2">
                  <c:v>1730179</c:v>
                </c:pt>
                <c:pt idx="3">
                  <c:v>1639346</c:v>
                </c:pt>
                <c:pt idx="4">
                  <c:v>1333428</c:v>
                </c:pt>
                <c:pt idx="5">
                  <c:v>1254343</c:v>
                </c:pt>
                <c:pt idx="6">
                  <c:v>1424163</c:v>
                </c:pt>
                <c:pt idx="7">
                  <c:v>1293431</c:v>
                </c:pt>
                <c:pt idx="8">
                  <c:v>1680889</c:v>
                </c:pt>
                <c:pt idx="9">
                  <c:v>2193117</c:v>
                </c:pt>
                <c:pt idx="10">
                  <c:v>1994045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DA-490F-946F-DA59A1F42659}"/>
            </c:ext>
          </c:extLst>
        </c:ser>
        <c:ser>
          <c:idx val="2"/>
          <c:order val="2"/>
          <c:tx>
            <c:strRef>
              <c:f>Gráficos!$C$28</c:f>
              <c:strCache>
                <c:ptCount val="1"/>
                <c:pt idx="0">
                  <c:v>POLONIA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</c:spPr>
          <c:cat>
            <c:numRef>
              <c:f>Gráficos!$D$25:$N$25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Gráficos!$D$28:$N$28</c:f>
              <c:numCache>
                <c:formatCode>#,##0</c:formatCode>
                <c:ptCount val="11"/>
                <c:pt idx="0">
                  <c:v>1281554</c:v>
                </c:pt>
                <c:pt idx="1">
                  <c:v>1671943</c:v>
                </c:pt>
                <c:pt idx="2">
                  <c:v>2096889</c:v>
                </c:pt>
                <c:pt idx="3">
                  <c:v>1127484</c:v>
                </c:pt>
                <c:pt idx="4">
                  <c:v>1486666</c:v>
                </c:pt>
                <c:pt idx="5">
                  <c:v>1794033</c:v>
                </c:pt>
                <c:pt idx="6">
                  <c:v>1794063</c:v>
                </c:pt>
                <c:pt idx="7">
                  <c:v>2123925</c:v>
                </c:pt>
                <c:pt idx="8">
                  <c:v>2334234</c:v>
                </c:pt>
                <c:pt idx="9">
                  <c:v>2193117</c:v>
                </c:pt>
                <c:pt idx="10">
                  <c:v>1994045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DA-490F-946F-DA59A1F42659}"/>
            </c:ext>
          </c:extLst>
        </c:ser>
        <c:ser>
          <c:idx val="3"/>
          <c:order val="3"/>
          <c:tx>
            <c:strRef>
              <c:f>Gráficos!$C$29</c:f>
              <c:strCache>
                <c:ptCount val="1"/>
                <c:pt idx="0">
                  <c:v>SUICA</c:v>
                </c:pt>
              </c:strCache>
            </c:strRef>
          </c:tx>
          <c:spPr>
            <a:solidFill>
              <a:srgbClr val="002060"/>
            </a:solidFill>
            <a:ln w="25400">
              <a:noFill/>
            </a:ln>
          </c:spPr>
          <c:cat>
            <c:numRef>
              <c:f>Gráficos!$D$25:$N$25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Gráficos!$D$29:$N$29</c:f>
              <c:numCache>
                <c:formatCode>#,##0</c:formatCode>
                <c:ptCount val="11"/>
                <c:pt idx="0">
                  <c:v>1107423</c:v>
                </c:pt>
                <c:pt idx="1">
                  <c:v>1155154</c:v>
                </c:pt>
                <c:pt idx="2">
                  <c:v>1349232</c:v>
                </c:pt>
                <c:pt idx="3">
                  <c:v>1358662</c:v>
                </c:pt>
                <c:pt idx="4">
                  <c:v>1160357</c:v>
                </c:pt>
                <c:pt idx="5">
                  <c:v>1048063</c:v>
                </c:pt>
                <c:pt idx="6">
                  <c:v>1194328</c:v>
                </c:pt>
                <c:pt idx="7">
                  <c:v>1286561</c:v>
                </c:pt>
                <c:pt idx="8">
                  <c:v>1296033</c:v>
                </c:pt>
                <c:pt idx="9">
                  <c:v>2211141</c:v>
                </c:pt>
                <c:pt idx="10">
                  <c:v>2083327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DA-490F-946F-DA59A1F42659}"/>
            </c:ext>
          </c:extLst>
        </c:ser>
        <c:ser>
          <c:idx val="4"/>
          <c:order val="4"/>
          <c:tx>
            <c:strRef>
              <c:f>Gráficos!$C$30</c:f>
              <c:strCache>
                <c:ptCount val="1"/>
                <c:pt idx="0">
                  <c:v>REINO UNIDO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cat>
            <c:numRef>
              <c:f>Gráficos!$D$25:$N$25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Gráficos!$D$30:$N$30</c:f>
              <c:numCache>
                <c:formatCode>#,##0</c:formatCode>
                <c:ptCount val="11"/>
                <c:pt idx="0">
                  <c:v>477049</c:v>
                </c:pt>
                <c:pt idx="1">
                  <c:v>375717</c:v>
                </c:pt>
                <c:pt idx="2">
                  <c:v>414852</c:v>
                </c:pt>
                <c:pt idx="3">
                  <c:v>415310</c:v>
                </c:pt>
                <c:pt idx="4">
                  <c:v>560866</c:v>
                </c:pt>
                <c:pt idx="5">
                  <c:v>407203</c:v>
                </c:pt>
                <c:pt idx="6">
                  <c:v>816652</c:v>
                </c:pt>
                <c:pt idx="7">
                  <c:v>1259166</c:v>
                </c:pt>
                <c:pt idx="8">
                  <c:v>759657</c:v>
                </c:pt>
                <c:pt idx="9">
                  <c:v>1167454</c:v>
                </c:pt>
                <c:pt idx="10">
                  <c:v>1088262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DA-490F-946F-DA59A1F42659}"/>
            </c:ext>
          </c:extLst>
        </c:ser>
        <c:ser>
          <c:idx val="5"/>
          <c:order val="5"/>
          <c:tx>
            <c:strRef>
              <c:f>Gráficos!$C$31</c:f>
              <c:strCache>
                <c:ptCount val="1"/>
                <c:pt idx="0">
                  <c:v>ANGOLA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numRef>
              <c:f>Gráficos!$D$25:$N$25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Gráficos!$D$31:$N$31</c:f>
              <c:numCache>
                <c:formatCode>#,##0</c:formatCode>
                <c:ptCount val="11"/>
                <c:pt idx="0">
                  <c:v>5103191</c:v>
                </c:pt>
                <c:pt idx="1">
                  <c:v>5022230</c:v>
                </c:pt>
                <c:pt idx="2">
                  <c:v>2471163</c:v>
                </c:pt>
                <c:pt idx="3">
                  <c:v>3093465</c:v>
                </c:pt>
                <c:pt idx="4">
                  <c:v>1871045</c:v>
                </c:pt>
                <c:pt idx="5">
                  <c:v>1315195</c:v>
                </c:pt>
                <c:pt idx="6">
                  <c:v>608607</c:v>
                </c:pt>
                <c:pt idx="7">
                  <c:v>699410</c:v>
                </c:pt>
                <c:pt idx="8">
                  <c:v>1109842</c:v>
                </c:pt>
                <c:pt idx="9">
                  <c:v>705477</c:v>
                </c:pt>
                <c:pt idx="10">
                  <c:v>1347004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DA-490F-946F-DA59A1F42659}"/>
            </c:ext>
          </c:extLst>
        </c:ser>
        <c:ser>
          <c:idx val="6"/>
          <c:order val="6"/>
          <c:tx>
            <c:strRef>
              <c:f>Gráficos!$C$32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Gráficos!$D$25:$N$25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Gráficos!$D$32:$N$32</c:f>
              <c:numCache>
                <c:formatCode>#,##0</c:formatCode>
                <c:ptCount val="11"/>
                <c:pt idx="0">
                  <c:v>728296</c:v>
                </c:pt>
                <c:pt idx="1">
                  <c:v>823749</c:v>
                </c:pt>
                <c:pt idx="2">
                  <c:v>826615</c:v>
                </c:pt>
                <c:pt idx="3">
                  <c:v>858909</c:v>
                </c:pt>
                <c:pt idx="4">
                  <c:v>781674</c:v>
                </c:pt>
                <c:pt idx="5">
                  <c:v>840918</c:v>
                </c:pt>
                <c:pt idx="6">
                  <c:v>959747</c:v>
                </c:pt>
                <c:pt idx="7">
                  <c:v>662928</c:v>
                </c:pt>
                <c:pt idx="8">
                  <c:v>701486</c:v>
                </c:pt>
                <c:pt idx="9">
                  <c:v>1001891</c:v>
                </c:pt>
                <c:pt idx="10">
                  <c:v>987815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DA-490F-946F-DA59A1F42659}"/>
            </c:ext>
          </c:extLst>
        </c:ser>
        <c:ser>
          <c:idx val="7"/>
          <c:order val="7"/>
          <c:tx>
            <c:strRef>
              <c:f>Gráficos!$C$33</c:f>
              <c:strCache>
                <c:ptCount val="1"/>
                <c:pt idx="0">
                  <c:v>FRANCA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numRef>
              <c:f>Gráficos!$D$25:$N$25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Gráficos!$D$33:$N$33</c:f>
              <c:numCache>
                <c:formatCode>#,##0</c:formatCode>
                <c:ptCount val="11"/>
                <c:pt idx="0">
                  <c:v>1489828</c:v>
                </c:pt>
                <c:pt idx="1">
                  <c:v>1633982</c:v>
                </c:pt>
                <c:pt idx="2">
                  <c:v>1741468</c:v>
                </c:pt>
                <c:pt idx="3">
                  <c:v>1526196</c:v>
                </c:pt>
                <c:pt idx="4">
                  <c:v>1383753</c:v>
                </c:pt>
                <c:pt idx="5">
                  <c:v>1286755</c:v>
                </c:pt>
                <c:pt idx="6">
                  <c:v>1138783</c:v>
                </c:pt>
                <c:pt idx="7">
                  <c:v>1284454</c:v>
                </c:pt>
                <c:pt idx="8">
                  <c:v>1226658</c:v>
                </c:pt>
                <c:pt idx="9">
                  <c:v>128544</c:v>
                </c:pt>
                <c:pt idx="10">
                  <c:v>138945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DA-490F-946F-DA59A1F42659}"/>
            </c:ext>
          </c:extLst>
        </c:ser>
        <c:ser>
          <c:idx val="8"/>
          <c:order val="8"/>
          <c:tx>
            <c:strRef>
              <c:f>Gráficos!$C$34</c:f>
              <c:strCache>
                <c:ptCount val="1"/>
                <c:pt idx="0">
                  <c:v>PAISES BAIXOS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cat>
            <c:numRef>
              <c:f>Gráficos!$D$25:$N$25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Gráficos!$D$34:$N$34</c:f>
              <c:numCache>
                <c:formatCode>#,##0</c:formatCode>
                <c:ptCount val="11"/>
                <c:pt idx="0">
                  <c:v>173766</c:v>
                </c:pt>
                <c:pt idx="1">
                  <c:v>182070</c:v>
                </c:pt>
                <c:pt idx="2">
                  <c:v>211307</c:v>
                </c:pt>
                <c:pt idx="3">
                  <c:v>211522</c:v>
                </c:pt>
                <c:pt idx="4">
                  <c:v>271619</c:v>
                </c:pt>
                <c:pt idx="5">
                  <c:v>269007</c:v>
                </c:pt>
                <c:pt idx="6">
                  <c:v>261721</c:v>
                </c:pt>
                <c:pt idx="7">
                  <c:v>400266</c:v>
                </c:pt>
                <c:pt idx="8">
                  <c:v>480157</c:v>
                </c:pt>
                <c:pt idx="9">
                  <c:v>941313</c:v>
                </c:pt>
                <c:pt idx="10">
                  <c:v>917515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DA-490F-946F-DA59A1F42659}"/>
            </c:ext>
          </c:extLst>
        </c:ser>
        <c:ser>
          <c:idx val="9"/>
          <c:order val="9"/>
          <c:tx>
            <c:strRef>
              <c:f>Gráficos!$C$35</c:f>
              <c:strCache>
                <c:ptCount val="1"/>
                <c:pt idx="0">
                  <c:v>LUXEMBURGO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cat>
            <c:numRef>
              <c:f>Gráficos!$D$25:$N$25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Gráficos!$D$35:$N$35</c:f>
              <c:numCache>
                <c:formatCode>#,##0</c:formatCode>
                <c:ptCount val="11"/>
                <c:pt idx="0">
                  <c:v>293267</c:v>
                </c:pt>
                <c:pt idx="1">
                  <c:v>425375</c:v>
                </c:pt>
                <c:pt idx="2">
                  <c:v>524841</c:v>
                </c:pt>
                <c:pt idx="3">
                  <c:v>494100</c:v>
                </c:pt>
                <c:pt idx="4">
                  <c:v>570089</c:v>
                </c:pt>
                <c:pt idx="5">
                  <c:v>466588</c:v>
                </c:pt>
                <c:pt idx="6">
                  <c:v>449864</c:v>
                </c:pt>
                <c:pt idx="7">
                  <c:v>447171</c:v>
                </c:pt>
                <c:pt idx="8">
                  <c:v>565710</c:v>
                </c:pt>
                <c:pt idx="9">
                  <c:v>866701</c:v>
                </c:pt>
                <c:pt idx="10">
                  <c:v>648701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DA-490F-946F-DA59A1F42659}"/>
            </c:ext>
          </c:extLst>
        </c:ser>
        <c:ser>
          <c:idx val="10"/>
          <c:order val="10"/>
          <c:tx>
            <c:strRef>
              <c:f>Gráficos!$C$36</c:f>
              <c:strCache>
                <c:ptCount val="1"/>
                <c:pt idx="0">
                  <c:v>ALEMANHA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numRef>
              <c:f>Gráficos!$D$25:$N$25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Gráficos!$D$36:$N$36</c:f>
              <c:numCache>
                <c:formatCode>#,##0</c:formatCode>
                <c:ptCount val="11"/>
                <c:pt idx="0">
                  <c:v>767917</c:v>
                </c:pt>
                <c:pt idx="1">
                  <c:v>693112</c:v>
                </c:pt>
                <c:pt idx="2">
                  <c:v>693611</c:v>
                </c:pt>
                <c:pt idx="3">
                  <c:v>631735</c:v>
                </c:pt>
                <c:pt idx="4">
                  <c:v>450656</c:v>
                </c:pt>
                <c:pt idx="5">
                  <c:v>490542</c:v>
                </c:pt>
                <c:pt idx="6">
                  <c:v>502396</c:v>
                </c:pt>
                <c:pt idx="7">
                  <c:v>658947</c:v>
                </c:pt>
                <c:pt idx="8">
                  <c:v>748181</c:v>
                </c:pt>
                <c:pt idx="9">
                  <c:v>479911</c:v>
                </c:pt>
                <c:pt idx="10">
                  <c:v>500641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DA-490F-946F-DA59A1F42659}"/>
            </c:ext>
          </c:extLst>
        </c:ser>
        <c:ser>
          <c:idx val="11"/>
          <c:order val="11"/>
          <c:tx>
            <c:strRef>
              <c:f>Gráficos!$C$37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</c:spPr>
          <c:cat>
            <c:numRef>
              <c:f>Gráficos!$D$25:$N$25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Gráficos!$D$37:$N$37</c:f>
              <c:numCache>
                <c:formatCode>#,##0</c:formatCode>
                <c:ptCount val="11"/>
                <c:pt idx="0">
                  <c:v>239760</c:v>
                </c:pt>
                <c:pt idx="1">
                  <c:v>349196</c:v>
                </c:pt>
                <c:pt idx="2">
                  <c:v>619307</c:v>
                </c:pt>
                <c:pt idx="3">
                  <c:v>803745</c:v>
                </c:pt>
                <c:pt idx="4">
                  <c:v>430449</c:v>
                </c:pt>
                <c:pt idx="5">
                  <c:v>843489</c:v>
                </c:pt>
                <c:pt idx="6">
                  <c:v>582746</c:v>
                </c:pt>
                <c:pt idx="7">
                  <c:v>361500</c:v>
                </c:pt>
                <c:pt idx="8">
                  <c:v>598936</c:v>
                </c:pt>
                <c:pt idx="9">
                  <c:v>594741</c:v>
                </c:pt>
                <c:pt idx="10">
                  <c:v>399146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4DA-490F-946F-DA59A1F42659}"/>
            </c:ext>
          </c:extLst>
        </c:ser>
        <c:ser>
          <c:idx val="12"/>
          <c:order val="12"/>
          <c:tx>
            <c:strRef>
              <c:f>Gráficos!$C$38</c:f>
              <c:strCache>
                <c:ptCount val="1"/>
                <c:pt idx="0">
                  <c:v>BELGICA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25400">
              <a:noFill/>
            </a:ln>
          </c:spPr>
          <c:cat>
            <c:numRef>
              <c:f>Gráficos!$D$25:$N$25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Gráficos!$D$38:$N$38</c:f>
              <c:numCache>
                <c:formatCode>#,##0</c:formatCode>
                <c:ptCount val="11"/>
                <c:pt idx="0">
                  <c:v>451382</c:v>
                </c:pt>
                <c:pt idx="1">
                  <c:v>657922</c:v>
                </c:pt>
                <c:pt idx="2">
                  <c:v>696636</c:v>
                </c:pt>
                <c:pt idx="3">
                  <c:v>754743</c:v>
                </c:pt>
                <c:pt idx="4">
                  <c:v>810955</c:v>
                </c:pt>
                <c:pt idx="5">
                  <c:v>784487</c:v>
                </c:pt>
                <c:pt idx="6">
                  <c:v>848665</c:v>
                </c:pt>
                <c:pt idx="7">
                  <c:v>763921</c:v>
                </c:pt>
                <c:pt idx="8">
                  <c:v>740300</c:v>
                </c:pt>
                <c:pt idx="9">
                  <c:v>453866</c:v>
                </c:pt>
                <c:pt idx="10">
                  <c:v>506132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4DA-490F-946F-DA59A1F42659}"/>
            </c:ext>
          </c:extLst>
        </c:ser>
        <c:ser>
          <c:idx val="13"/>
          <c:order val="13"/>
          <c:tx>
            <c:strRef>
              <c:f>Gráficos!$C$39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cat>
            <c:numRef>
              <c:f>Gráficos!$D$25:$N$25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Gráficos!$D$39:$N$39</c:f>
              <c:numCache>
                <c:formatCode>#,##0</c:formatCode>
                <c:ptCount val="11"/>
                <c:pt idx="0">
                  <c:v>346658</c:v>
                </c:pt>
                <c:pt idx="1">
                  <c:v>547290</c:v>
                </c:pt>
                <c:pt idx="2">
                  <c:v>880177</c:v>
                </c:pt>
                <c:pt idx="3">
                  <c:v>1121065</c:v>
                </c:pt>
                <c:pt idx="4">
                  <c:v>1140121</c:v>
                </c:pt>
                <c:pt idx="5">
                  <c:v>923860</c:v>
                </c:pt>
                <c:pt idx="6">
                  <c:v>556859</c:v>
                </c:pt>
                <c:pt idx="7">
                  <c:v>443285</c:v>
                </c:pt>
                <c:pt idx="8">
                  <c:v>450069</c:v>
                </c:pt>
                <c:pt idx="9">
                  <c:v>8163</c:v>
                </c:pt>
                <c:pt idx="10">
                  <c:v>440963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4DA-490F-946F-DA59A1F42659}"/>
            </c:ext>
          </c:extLst>
        </c:ser>
        <c:ser>
          <c:idx val="14"/>
          <c:order val="14"/>
          <c:tx>
            <c:strRef>
              <c:f>Gráficos!$C$40</c:f>
              <c:strCache>
                <c:ptCount val="1"/>
                <c:pt idx="0">
                  <c:v>ESPANHA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 w="25400">
              <a:noFill/>
            </a:ln>
          </c:spPr>
          <c:cat>
            <c:numRef>
              <c:f>Gráficos!$D$25:$N$25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Gráficos!$D$40:$N$40</c:f>
              <c:numCache>
                <c:formatCode>#,##0</c:formatCode>
                <c:ptCount val="11"/>
                <c:pt idx="0">
                  <c:v>344739</c:v>
                </c:pt>
                <c:pt idx="1">
                  <c:v>310026</c:v>
                </c:pt>
                <c:pt idx="2">
                  <c:v>339538</c:v>
                </c:pt>
                <c:pt idx="3">
                  <c:v>374530</c:v>
                </c:pt>
                <c:pt idx="4">
                  <c:v>346040</c:v>
                </c:pt>
                <c:pt idx="5">
                  <c:v>215710</c:v>
                </c:pt>
                <c:pt idx="6">
                  <c:v>242843</c:v>
                </c:pt>
                <c:pt idx="7">
                  <c:v>569237</c:v>
                </c:pt>
                <c:pt idx="8">
                  <c:v>500736</c:v>
                </c:pt>
                <c:pt idx="9">
                  <c:v>206933</c:v>
                </c:pt>
                <c:pt idx="10">
                  <c:v>394579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4DA-490F-946F-DA59A1F42659}"/>
            </c:ext>
          </c:extLst>
        </c:ser>
        <c:ser>
          <c:idx val="15"/>
          <c:order val="15"/>
          <c:tx>
            <c:strRef>
              <c:f>Gráficos!$C$41</c:f>
              <c:strCache>
                <c:ptCount val="1"/>
                <c:pt idx="0">
                  <c:v>Restantes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cat>
            <c:numRef>
              <c:f>Gráficos!$D$25:$N$25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Gráficos!$D$41:$N$41</c:f>
              <c:numCache>
                <c:formatCode>#,##0</c:formatCode>
                <c:ptCount val="11"/>
                <c:pt idx="0">
                  <c:v>2274655</c:v>
                </c:pt>
                <c:pt idx="1">
                  <c:v>2470543</c:v>
                </c:pt>
                <c:pt idx="2">
                  <c:v>2864056</c:v>
                </c:pt>
                <c:pt idx="3">
                  <c:v>2310915</c:v>
                </c:pt>
                <c:pt idx="4">
                  <c:v>2153961</c:v>
                </c:pt>
                <c:pt idx="5">
                  <c:v>2148519</c:v>
                </c:pt>
                <c:pt idx="6">
                  <c:v>2516276</c:v>
                </c:pt>
                <c:pt idx="7">
                  <c:v>3645392</c:v>
                </c:pt>
                <c:pt idx="8">
                  <c:v>4341385</c:v>
                </c:pt>
                <c:pt idx="9">
                  <c:v>3166360</c:v>
                </c:pt>
                <c:pt idx="10">
                  <c:v>2884684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4DA-490F-946F-DA59A1F42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924800"/>
        <c:axId val="544382976"/>
      </c:areaChart>
      <c:catAx>
        <c:axId val="45892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solidFill>
                      <a:schemeClr val="bg1">
                        <a:lumMod val="50000"/>
                      </a:schemeClr>
                    </a:solidFill>
                  </a:defRPr>
                </a:pPr>
                <a:r>
                  <a:rPr lang="pt-PT" sz="900" b="0">
                    <a:solidFill>
                      <a:schemeClr val="bg1">
                        <a:lumMod val="50000"/>
                      </a:schemeClr>
                    </a:solidFill>
                  </a:rPr>
                  <a:t>Fonte: CVRA com base INE</a:t>
                </a:r>
              </a:p>
            </c:rich>
          </c:tx>
          <c:layout>
            <c:manualLayout>
              <c:xMode val="edge"/>
              <c:yMode val="edge"/>
              <c:x val="0.34409618224912447"/>
              <c:y val="0.9483298798176543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Candara" panose="020E0502030303020204" pitchFamily="34" charset="0"/>
              </a:defRPr>
            </a:pPr>
            <a:endParaRPr lang="pt-PT"/>
          </a:p>
        </c:txPr>
        <c:crossAx val="544382976"/>
        <c:crosses val="autoZero"/>
        <c:auto val="1"/>
        <c:lblAlgn val="ctr"/>
        <c:lblOffset val="100"/>
        <c:noMultiLvlLbl val="0"/>
      </c:catAx>
      <c:valAx>
        <c:axId val="544382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pt-PT"/>
          </a:p>
        </c:txPr>
        <c:crossAx val="4589248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989150593596706"/>
          <c:y val="0.18377224378053222"/>
          <c:w val="0.15984550565959366"/>
          <c:h val="0.71571161260344851"/>
        </c:manualLayout>
      </c:layout>
      <c:overlay val="0"/>
      <c:txPr>
        <a:bodyPr/>
        <a:lstStyle/>
        <a:p>
          <a:pPr>
            <a:defRPr sz="900"/>
          </a:pPr>
          <a:endParaRPr lang="pt-PT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r>
              <a:rPr lang="pt-PT" sz="1200">
                <a:solidFill>
                  <a:schemeClr val="bg1">
                    <a:lumMod val="50000"/>
                  </a:schemeClr>
                </a:solidFill>
              </a:rPr>
              <a:t>Exportação</a:t>
            </a:r>
            <a:r>
              <a:rPr lang="pt-PT" sz="1200" baseline="0">
                <a:solidFill>
                  <a:schemeClr val="bg1">
                    <a:lumMod val="50000"/>
                  </a:schemeClr>
                </a:solidFill>
              </a:rPr>
              <a:t> Total e Exportação sem Angola</a:t>
            </a:r>
          </a:p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r>
              <a:rPr lang="pt-PT" sz="1200" baseline="0">
                <a:solidFill>
                  <a:srgbClr val="FF0000"/>
                </a:solidFill>
              </a:rPr>
              <a:t>D.O. Alentejo e I.G. Alentejano - EUROS</a:t>
            </a:r>
          </a:p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r>
              <a:rPr lang="pt-PT" sz="1200" b="0" baseline="0">
                <a:solidFill>
                  <a:schemeClr val="bg1">
                    <a:lumMod val="50000"/>
                  </a:schemeClr>
                </a:solidFill>
              </a:rPr>
              <a:t>(Embalagens &lt;= 2 litros)</a:t>
            </a:r>
            <a:endParaRPr lang="pt-PT" sz="1200" b="0">
              <a:solidFill>
                <a:schemeClr val="bg1">
                  <a:lumMod val="50000"/>
                </a:schemeClr>
              </a:solidFill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5418059040818349"/>
          <c:y val="0.30114359660474194"/>
          <c:w val="0.80385473828062137"/>
          <c:h val="0.54956916314800075"/>
        </c:manualLayout>
      </c:layout>
      <c:lineChart>
        <c:grouping val="standard"/>
        <c:varyColors val="0"/>
        <c:ser>
          <c:idx val="2"/>
          <c:order val="2"/>
          <c:tx>
            <c:strRef>
              <c:f>Gráficos!$C$54</c:f>
              <c:strCache>
                <c:ptCount val="1"/>
                <c:pt idx="0">
                  <c:v>Total sem Angola</c:v>
                </c:pt>
              </c:strCache>
            </c:strRef>
          </c:tx>
          <c:spPr>
            <a:ln w="635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Gráficos!$D$51:$N$51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Gráficos!$D$54:$N$54</c:f>
              <c:numCache>
                <c:formatCode>#,##0</c:formatCode>
                <c:ptCount val="11"/>
                <c:pt idx="0">
                  <c:v>40489293</c:v>
                </c:pt>
                <c:pt idx="1">
                  <c:v>45582690</c:v>
                </c:pt>
                <c:pt idx="2">
                  <c:v>50569921</c:v>
                </c:pt>
                <c:pt idx="3">
                  <c:v>54452485</c:v>
                </c:pt>
                <c:pt idx="4">
                  <c:v>53920894</c:v>
                </c:pt>
                <c:pt idx="5">
                  <c:v>54465713</c:v>
                </c:pt>
                <c:pt idx="6">
                  <c:v>56403798</c:v>
                </c:pt>
                <c:pt idx="7">
                  <c:v>67582732</c:v>
                </c:pt>
                <c:pt idx="8">
                  <c:v>74694213</c:v>
                </c:pt>
                <c:pt idx="9">
                  <c:v>69005123</c:v>
                </c:pt>
                <c:pt idx="10">
                  <c:v>66848140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14-45B4-93D3-D9779CD2D3AC}"/>
            </c:ext>
          </c:extLst>
        </c:ser>
        <c:ser>
          <c:idx val="1"/>
          <c:order val="1"/>
          <c:tx>
            <c:strRef>
              <c:f>Gráficos!$C$53</c:f>
              <c:strCache>
                <c:ptCount val="1"/>
                <c:pt idx="0">
                  <c:v>ANGOLA</c:v>
                </c:pt>
              </c:strCache>
            </c:strRef>
          </c:tx>
          <c:marker>
            <c:symbol val="none"/>
          </c:marker>
          <c:cat>
            <c:numRef>
              <c:f>Gráficos!$D$51:$N$51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Gráficos!$D$53:$N$53</c:f>
              <c:numCache>
                <c:formatCode>#,##0</c:formatCode>
                <c:ptCount val="11"/>
                <c:pt idx="0">
                  <c:v>19779866</c:v>
                </c:pt>
                <c:pt idx="1">
                  <c:v>17862368</c:v>
                </c:pt>
                <c:pt idx="2">
                  <c:v>8102547</c:v>
                </c:pt>
                <c:pt idx="3">
                  <c:v>11634140</c:v>
                </c:pt>
                <c:pt idx="4">
                  <c:v>6983714</c:v>
                </c:pt>
                <c:pt idx="5">
                  <c:v>4897075</c:v>
                </c:pt>
                <c:pt idx="6">
                  <c:v>2677536</c:v>
                </c:pt>
                <c:pt idx="7">
                  <c:v>2371245</c:v>
                </c:pt>
                <c:pt idx="8">
                  <c:v>4572391</c:v>
                </c:pt>
                <c:pt idx="9">
                  <c:v>3796653</c:v>
                </c:pt>
                <c:pt idx="10">
                  <c:v>4142271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4-45B4-93D3-D9779CD2D3AC}"/>
            </c:ext>
          </c:extLst>
        </c:ser>
        <c:ser>
          <c:idx val="0"/>
          <c:order val="0"/>
          <c:tx>
            <c:strRef>
              <c:f>Gráficos!$C$52</c:f>
              <c:strCache>
                <c:ptCount val="1"/>
                <c:pt idx="0">
                  <c:v>Total</c:v>
                </c:pt>
              </c:strCache>
            </c:strRef>
          </c:tx>
          <c:spPr>
            <a:ln w="28575">
              <a:prstDash val="sysDash"/>
            </a:ln>
          </c:spPr>
          <c:marker>
            <c:symbol val="none"/>
          </c:marker>
          <c:cat>
            <c:numRef>
              <c:f>Gráficos!$D$51:$N$51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Gráficos!$D$52:$N$52</c:f>
              <c:numCache>
                <c:formatCode>#,##0</c:formatCode>
                <c:ptCount val="11"/>
                <c:pt idx="0">
                  <c:v>60269159</c:v>
                </c:pt>
                <c:pt idx="1">
                  <c:v>63445058</c:v>
                </c:pt>
                <c:pt idx="2">
                  <c:v>58672468</c:v>
                </c:pt>
                <c:pt idx="3">
                  <c:v>66086625</c:v>
                </c:pt>
                <c:pt idx="4">
                  <c:v>60904608</c:v>
                </c:pt>
                <c:pt idx="5">
                  <c:v>59362788</c:v>
                </c:pt>
                <c:pt idx="6">
                  <c:v>59081334</c:v>
                </c:pt>
                <c:pt idx="7">
                  <c:v>69953977</c:v>
                </c:pt>
                <c:pt idx="8">
                  <c:v>79266604</c:v>
                </c:pt>
                <c:pt idx="9">
                  <c:v>72801776</c:v>
                </c:pt>
                <c:pt idx="10">
                  <c:v>70990411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14-45B4-93D3-D9779CD2D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6312192"/>
        <c:axId val="636344192"/>
      </c:lineChart>
      <c:catAx>
        <c:axId val="6363121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900" b="0">
                    <a:solidFill>
                      <a:schemeClr val="bg1">
                        <a:lumMod val="50000"/>
                      </a:schemeClr>
                    </a:solidFill>
                  </a:defRPr>
                </a:pPr>
                <a:r>
                  <a:rPr lang="pt-PT" sz="900" b="0">
                    <a:solidFill>
                      <a:schemeClr val="bg1">
                        <a:lumMod val="50000"/>
                      </a:schemeClr>
                    </a:solidFill>
                  </a:rPr>
                  <a:t>Fonte: CVRA com base INE</a:t>
                </a:r>
              </a:p>
            </c:rich>
          </c:tx>
          <c:layout>
            <c:manualLayout>
              <c:xMode val="edge"/>
              <c:yMode val="edge"/>
              <c:x val="0.33644347317673717"/>
              <c:y val="0.9402137667718446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Candara" panose="020E0502030303020204" pitchFamily="34" charset="0"/>
              </a:defRPr>
            </a:pPr>
            <a:endParaRPr lang="pt-PT"/>
          </a:p>
        </c:txPr>
        <c:crossAx val="636344192"/>
        <c:crosses val="autoZero"/>
        <c:auto val="1"/>
        <c:lblAlgn val="ctr"/>
        <c:lblOffset val="100"/>
        <c:noMultiLvlLbl val="0"/>
      </c:catAx>
      <c:valAx>
        <c:axId val="636344192"/>
        <c:scaling>
          <c:orientation val="minMax"/>
          <c:max val="80000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pt-PT"/>
          </a:p>
        </c:txPr>
        <c:crossAx val="636312192"/>
        <c:crosses val="autoZero"/>
        <c:crossBetween val="between"/>
      </c:valAx>
      <c:spPr>
        <a:solidFill>
          <a:schemeClr val="bg2"/>
        </a:solidFill>
      </c:spPr>
    </c:plotArea>
    <c:legend>
      <c:legendPos val="t"/>
      <c:layout>
        <c:manualLayout>
          <c:xMode val="edge"/>
          <c:yMode val="edge"/>
          <c:x val="0.15192913021026092"/>
          <c:y val="0.21912720519962861"/>
          <c:w val="0.80240307477394635"/>
          <c:h val="5.8188757046037771E-2"/>
        </c:manualLayout>
      </c:layout>
      <c:overlay val="0"/>
      <c:txPr>
        <a:bodyPr/>
        <a:lstStyle/>
        <a:p>
          <a:pPr>
            <a:defRPr sz="800"/>
          </a:pPr>
          <a:endParaRPr lang="pt-PT"/>
        </a:p>
      </c:txPr>
    </c:legend>
    <c:plotVisOnly val="1"/>
    <c:dispBlanksAs val="gap"/>
    <c:showDLblsOverMax val="0"/>
  </c:chart>
  <c:spPr>
    <a:solidFill>
      <a:schemeClr val="bg2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r>
              <a:rPr lang="pt-PT" sz="1200">
                <a:solidFill>
                  <a:schemeClr val="bg1">
                    <a:lumMod val="50000"/>
                  </a:schemeClr>
                </a:solidFill>
              </a:rPr>
              <a:t>Exportação</a:t>
            </a:r>
            <a:r>
              <a:rPr lang="pt-PT" sz="1200" baseline="0">
                <a:solidFill>
                  <a:schemeClr val="bg1">
                    <a:lumMod val="50000"/>
                  </a:schemeClr>
                </a:solidFill>
              </a:rPr>
              <a:t> Total e Exportação sem Angola</a:t>
            </a:r>
          </a:p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r>
              <a:rPr lang="pt-PT" sz="1200" baseline="0">
                <a:solidFill>
                  <a:srgbClr val="00B0F0"/>
                </a:solidFill>
              </a:rPr>
              <a:t>D.O. Alentejo e I.G. Alentejano - LITROS</a:t>
            </a:r>
          </a:p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r>
              <a:rPr lang="pt-PT" sz="1200" b="0" baseline="0">
                <a:solidFill>
                  <a:schemeClr val="bg1">
                    <a:lumMod val="50000"/>
                  </a:schemeClr>
                </a:solidFill>
              </a:rPr>
              <a:t>(Embalagens &lt;= 2 litros)</a:t>
            </a:r>
            <a:endParaRPr lang="pt-PT" sz="1200" b="0">
              <a:solidFill>
                <a:schemeClr val="bg1">
                  <a:lumMod val="50000"/>
                </a:schemeClr>
              </a:solidFill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5418059040818349"/>
          <c:y val="0.30114359660474194"/>
          <c:w val="0.80385473828062137"/>
          <c:h val="0.5561863451932032"/>
        </c:manualLayout>
      </c:layout>
      <c:lineChart>
        <c:grouping val="standard"/>
        <c:varyColors val="0"/>
        <c:ser>
          <c:idx val="2"/>
          <c:order val="2"/>
          <c:tx>
            <c:strRef>
              <c:f>Gráficos!$C$65</c:f>
              <c:strCache>
                <c:ptCount val="1"/>
                <c:pt idx="0">
                  <c:v>Total sem Angola</c:v>
                </c:pt>
              </c:strCache>
            </c:strRef>
          </c:tx>
          <c:spPr>
            <a:ln w="635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Gráficos!$D$62:$N$62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Gráficos!$D$65:$N$65</c:f>
              <c:numCache>
                <c:formatCode>#,##0</c:formatCode>
                <c:ptCount val="11"/>
                <c:pt idx="0">
                  <c:v>13930975</c:v>
                </c:pt>
                <c:pt idx="1">
                  <c:v>15296490</c:v>
                </c:pt>
                <c:pt idx="2">
                  <c:v>17333340</c:v>
                </c:pt>
                <c:pt idx="3">
                  <c:v>17250435</c:v>
                </c:pt>
                <c:pt idx="4">
                  <c:v>16387149</c:v>
                </c:pt>
                <c:pt idx="5">
                  <c:v>16359692</c:v>
                </c:pt>
                <c:pt idx="6">
                  <c:v>17080745</c:v>
                </c:pt>
                <c:pt idx="7">
                  <c:v>19126606</c:v>
                </c:pt>
                <c:pt idx="8">
                  <c:v>21019298</c:v>
                </c:pt>
                <c:pt idx="9">
                  <c:v>19630987</c:v>
                </c:pt>
                <c:pt idx="10">
                  <c:v>18497489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06-4B1E-A741-EF754542F69C}"/>
            </c:ext>
          </c:extLst>
        </c:ser>
        <c:ser>
          <c:idx val="1"/>
          <c:order val="1"/>
          <c:tx>
            <c:strRef>
              <c:f>Gráficos!$C$64</c:f>
              <c:strCache>
                <c:ptCount val="1"/>
                <c:pt idx="0">
                  <c:v>ANGOLA</c:v>
                </c:pt>
              </c:strCache>
            </c:strRef>
          </c:tx>
          <c:marker>
            <c:symbol val="none"/>
          </c:marker>
          <c:cat>
            <c:numRef>
              <c:f>Gráficos!$D$62:$N$62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Gráficos!$D$64:$N$64</c:f>
              <c:numCache>
                <c:formatCode>#,##0</c:formatCode>
                <c:ptCount val="11"/>
                <c:pt idx="0">
                  <c:v>5103191</c:v>
                </c:pt>
                <c:pt idx="1">
                  <c:v>5022230</c:v>
                </c:pt>
                <c:pt idx="2">
                  <c:v>2471163</c:v>
                </c:pt>
                <c:pt idx="3">
                  <c:v>3093465</c:v>
                </c:pt>
                <c:pt idx="4">
                  <c:v>1871045</c:v>
                </c:pt>
                <c:pt idx="5">
                  <c:v>1315195</c:v>
                </c:pt>
                <c:pt idx="6">
                  <c:v>608607</c:v>
                </c:pt>
                <c:pt idx="7">
                  <c:v>699410</c:v>
                </c:pt>
                <c:pt idx="8">
                  <c:v>1109842</c:v>
                </c:pt>
                <c:pt idx="9">
                  <c:v>705477</c:v>
                </c:pt>
                <c:pt idx="10">
                  <c:v>1347004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06-4B1E-A741-EF754542F69C}"/>
            </c:ext>
          </c:extLst>
        </c:ser>
        <c:ser>
          <c:idx val="0"/>
          <c:order val="0"/>
          <c:tx>
            <c:strRef>
              <c:f>Gráficos!$C$63</c:f>
              <c:strCache>
                <c:ptCount val="1"/>
                <c:pt idx="0">
                  <c:v>Total</c:v>
                </c:pt>
              </c:strCache>
            </c:strRef>
          </c:tx>
          <c:spPr>
            <a:ln w="28575">
              <a:prstDash val="sysDash"/>
            </a:ln>
          </c:spPr>
          <c:marker>
            <c:symbol val="none"/>
          </c:marker>
          <c:cat>
            <c:numRef>
              <c:f>Gráficos!$D$62:$N$62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Gráficos!$D$63:$N$63</c:f>
              <c:numCache>
                <c:formatCode>#,##0</c:formatCode>
                <c:ptCount val="11"/>
                <c:pt idx="0">
                  <c:v>19034166</c:v>
                </c:pt>
                <c:pt idx="1">
                  <c:v>20318720</c:v>
                </c:pt>
                <c:pt idx="2">
                  <c:v>19804503</c:v>
                </c:pt>
                <c:pt idx="3">
                  <c:v>20343900</c:v>
                </c:pt>
                <c:pt idx="4">
                  <c:v>18258194</c:v>
                </c:pt>
                <c:pt idx="5">
                  <c:v>17674887</c:v>
                </c:pt>
                <c:pt idx="6">
                  <c:v>17689352</c:v>
                </c:pt>
                <c:pt idx="7">
                  <c:v>19826016</c:v>
                </c:pt>
                <c:pt idx="8">
                  <c:v>22129140</c:v>
                </c:pt>
                <c:pt idx="9">
                  <c:v>20336464</c:v>
                </c:pt>
                <c:pt idx="10">
                  <c:v>19844493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06-4B1E-A741-EF754542F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7375104"/>
        <c:axId val="684493824"/>
      </c:lineChart>
      <c:catAx>
        <c:axId val="6473751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900" b="0">
                    <a:solidFill>
                      <a:schemeClr val="bg1">
                        <a:lumMod val="50000"/>
                      </a:schemeClr>
                    </a:solidFill>
                  </a:defRPr>
                </a:pPr>
                <a:r>
                  <a:rPr lang="pt-PT" sz="900" b="0">
                    <a:solidFill>
                      <a:schemeClr val="bg1">
                        <a:lumMod val="50000"/>
                      </a:schemeClr>
                    </a:solidFill>
                  </a:rPr>
                  <a:t>Fonte: CVRA com base INE</a:t>
                </a:r>
              </a:p>
            </c:rich>
          </c:tx>
          <c:layout>
            <c:manualLayout>
              <c:xMode val="edge"/>
              <c:yMode val="edge"/>
              <c:x val="0.3502069121724613"/>
              <c:y val="0.9435222706342848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Candara" panose="020E0502030303020204" pitchFamily="34" charset="0"/>
              </a:defRPr>
            </a:pPr>
            <a:endParaRPr lang="pt-PT"/>
          </a:p>
        </c:txPr>
        <c:crossAx val="684493824"/>
        <c:crosses val="autoZero"/>
        <c:auto val="1"/>
        <c:lblAlgn val="ctr"/>
        <c:lblOffset val="100"/>
        <c:noMultiLvlLbl val="0"/>
      </c:catAx>
      <c:valAx>
        <c:axId val="684493824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pt-PT"/>
          </a:p>
        </c:txPr>
        <c:crossAx val="647375104"/>
        <c:crosses val="autoZero"/>
        <c:crossBetween val="between"/>
      </c:valAx>
      <c:spPr>
        <a:solidFill>
          <a:schemeClr val="bg2"/>
        </a:solidFill>
      </c:spPr>
    </c:plotArea>
    <c:legend>
      <c:legendPos val="t"/>
      <c:layout>
        <c:manualLayout>
          <c:xMode val="edge"/>
          <c:yMode val="edge"/>
          <c:x val="0.15192913021026092"/>
          <c:y val="0.21912720519962861"/>
          <c:w val="0.76953918364661245"/>
          <c:h val="5.1835642132822726E-2"/>
        </c:manualLayout>
      </c:layout>
      <c:overlay val="0"/>
      <c:txPr>
        <a:bodyPr/>
        <a:lstStyle/>
        <a:p>
          <a:pPr>
            <a:defRPr sz="800"/>
          </a:pPr>
          <a:endParaRPr lang="pt-PT"/>
        </a:p>
      </c:txPr>
    </c:legend>
    <c:plotVisOnly val="1"/>
    <c:dispBlanksAs val="gap"/>
    <c:showDLblsOverMax val="0"/>
  </c:chart>
  <c:spPr>
    <a:solidFill>
      <a:schemeClr val="bg2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bg1">
                    <a:lumMod val="50000"/>
                  </a:schemeClr>
                </a:solidFill>
              </a:defRPr>
            </a:pPr>
            <a:r>
              <a:rPr lang="pt-PT" sz="1400">
                <a:solidFill>
                  <a:schemeClr val="bg1">
                    <a:lumMod val="50000"/>
                  </a:schemeClr>
                </a:solidFill>
              </a:rPr>
              <a:t>Exportação por área geográfica</a:t>
            </a:r>
          </a:p>
          <a:p>
            <a:pPr>
              <a:defRPr sz="1400">
                <a:solidFill>
                  <a:schemeClr val="bg1">
                    <a:lumMod val="50000"/>
                  </a:schemeClr>
                </a:solidFill>
              </a:defRPr>
            </a:pPr>
            <a:r>
              <a:rPr lang="pt-PT" sz="1400">
                <a:solidFill>
                  <a:schemeClr val="bg1">
                    <a:lumMod val="50000"/>
                  </a:schemeClr>
                </a:solidFill>
              </a:rPr>
              <a:t> </a:t>
            </a:r>
            <a:r>
              <a:rPr lang="pt-PT" sz="1400">
                <a:solidFill>
                  <a:srgbClr val="FF0000"/>
                </a:solidFill>
              </a:rPr>
              <a:t>D.O. Alentejo &amp; I.G. Alentejano - EUROS</a:t>
            </a:r>
          </a:p>
          <a:p>
            <a:pPr>
              <a:defRPr sz="1400">
                <a:solidFill>
                  <a:schemeClr val="bg1">
                    <a:lumMod val="50000"/>
                  </a:schemeClr>
                </a:solidFill>
              </a:defRPr>
            </a:pPr>
            <a:r>
              <a:rPr lang="pt-PT" sz="1400" b="0">
                <a:solidFill>
                  <a:schemeClr val="bg1">
                    <a:lumMod val="50000"/>
                  </a:schemeClr>
                </a:solidFill>
              </a:rPr>
              <a:t>(Embalagens</a:t>
            </a:r>
            <a:r>
              <a:rPr lang="pt-PT" sz="1400" b="0" baseline="0">
                <a:solidFill>
                  <a:schemeClr val="bg1">
                    <a:lumMod val="50000"/>
                  </a:schemeClr>
                </a:solidFill>
              </a:rPr>
              <a:t> &lt;= 2 litros)</a:t>
            </a:r>
            <a:endParaRPr lang="pt-PT" sz="1400" b="0">
              <a:solidFill>
                <a:schemeClr val="bg1">
                  <a:lumMod val="50000"/>
                </a:schemeClr>
              </a:solidFill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5596249898301581E-2"/>
          <c:y val="0.24372759856630824"/>
          <c:w val="0.71987035217938289"/>
          <c:h val="0.5912127113143115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Gráficos!$C$101</c:f>
              <c:strCache>
                <c:ptCount val="1"/>
                <c:pt idx="0">
                  <c:v>EUROPA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numRef>
              <c:f>Gráficos!$D$100:$N$100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Gráficos!$D$101:$N$101</c:f>
              <c:numCache>
                <c:formatCode>#,##0</c:formatCode>
                <c:ptCount val="11"/>
                <c:pt idx="0">
                  <c:v>18409182</c:v>
                </c:pt>
                <c:pt idx="1">
                  <c:v>20815658</c:v>
                </c:pt>
                <c:pt idx="2">
                  <c:v>24471332</c:v>
                </c:pt>
                <c:pt idx="3">
                  <c:v>23765483</c:v>
                </c:pt>
                <c:pt idx="4">
                  <c:v>23833091</c:v>
                </c:pt>
                <c:pt idx="5">
                  <c:v>23796419</c:v>
                </c:pt>
                <c:pt idx="6">
                  <c:v>26274622</c:v>
                </c:pt>
                <c:pt idx="7">
                  <c:v>34273035</c:v>
                </c:pt>
                <c:pt idx="8">
                  <c:v>34925724</c:v>
                </c:pt>
                <c:pt idx="9">
                  <c:v>33229416</c:v>
                </c:pt>
                <c:pt idx="10">
                  <c:v>31058998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8-4984-B8D4-2F84F2CFC5B9}"/>
            </c:ext>
          </c:extLst>
        </c:ser>
        <c:ser>
          <c:idx val="1"/>
          <c:order val="1"/>
          <c:tx>
            <c:strRef>
              <c:f>Gráficos!$C$104</c:f>
              <c:strCache>
                <c:ptCount val="1"/>
                <c:pt idx="0">
                  <c:v>AMÉRICA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Gráficos!$D$100:$N$100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Gráficos!$D$104:$N$104</c:f>
              <c:numCache>
                <c:formatCode>#,##0</c:formatCode>
                <c:ptCount val="11"/>
                <c:pt idx="0">
                  <c:v>15573660</c:v>
                </c:pt>
                <c:pt idx="1">
                  <c:v>17361408</c:v>
                </c:pt>
                <c:pt idx="2">
                  <c:v>16275071</c:v>
                </c:pt>
                <c:pt idx="3">
                  <c:v>20602580</c:v>
                </c:pt>
                <c:pt idx="4">
                  <c:v>20384655</c:v>
                </c:pt>
                <c:pt idx="5">
                  <c:v>20400930</c:v>
                </c:pt>
                <c:pt idx="6">
                  <c:v>22190758</c:v>
                </c:pt>
                <c:pt idx="7">
                  <c:v>23347419</c:v>
                </c:pt>
                <c:pt idx="8">
                  <c:v>27837427</c:v>
                </c:pt>
                <c:pt idx="9">
                  <c:v>25635589</c:v>
                </c:pt>
                <c:pt idx="10">
                  <c:v>25493269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C8-4984-B8D4-2F84F2CFC5B9}"/>
            </c:ext>
          </c:extLst>
        </c:ser>
        <c:ser>
          <c:idx val="2"/>
          <c:order val="2"/>
          <c:tx>
            <c:strRef>
              <c:f>Gráficos!$C$108</c:f>
              <c:strCache>
                <c:ptCount val="1"/>
                <c:pt idx="0">
                  <c:v>ÁFRICA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Gráficos!$D$100:$N$100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Gráficos!$D$108:$N$108</c:f>
              <c:numCache>
                <c:formatCode>#,##0</c:formatCode>
                <c:ptCount val="11"/>
                <c:pt idx="0">
                  <c:v>22548615</c:v>
                </c:pt>
                <c:pt idx="1">
                  <c:v>20764506</c:v>
                </c:pt>
                <c:pt idx="2">
                  <c:v>11061324</c:v>
                </c:pt>
                <c:pt idx="3">
                  <c:v>13662100</c:v>
                </c:pt>
                <c:pt idx="4">
                  <c:v>9487336</c:v>
                </c:pt>
                <c:pt idx="5">
                  <c:v>7239479</c:v>
                </c:pt>
                <c:pt idx="6">
                  <c:v>4780687</c:v>
                </c:pt>
                <c:pt idx="7">
                  <c:v>4986738</c:v>
                </c:pt>
                <c:pt idx="8">
                  <c:v>7771949</c:v>
                </c:pt>
                <c:pt idx="9">
                  <c:v>5806470</c:v>
                </c:pt>
                <c:pt idx="10">
                  <c:v>6081649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C8-4984-B8D4-2F84F2CFC5B9}"/>
            </c:ext>
          </c:extLst>
        </c:ser>
        <c:ser>
          <c:idx val="3"/>
          <c:order val="3"/>
          <c:tx>
            <c:strRef>
              <c:f>Gráficos!$C$109</c:f>
              <c:strCache>
                <c:ptCount val="1"/>
                <c:pt idx="0">
                  <c:v>ÁSIA &amp; M. ORIENTE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Gráficos!$D$100:$N$100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Gráficos!$D$109:$N$109</c:f>
              <c:numCache>
                <c:formatCode>#,##0</c:formatCode>
                <c:ptCount val="11"/>
                <c:pt idx="0">
                  <c:v>3303333</c:v>
                </c:pt>
                <c:pt idx="1">
                  <c:v>4268149</c:v>
                </c:pt>
                <c:pt idx="2">
                  <c:v>6397475</c:v>
                </c:pt>
                <c:pt idx="3">
                  <c:v>7664473</c:v>
                </c:pt>
                <c:pt idx="4">
                  <c:v>6728139</c:v>
                </c:pt>
                <c:pt idx="5">
                  <c:v>7303235</c:v>
                </c:pt>
                <c:pt idx="6">
                  <c:v>5372731</c:v>
                </c:pt>
                <c:pt idx="7">
                  <c:v>5583428</c:v>
                </c:pt>
                <c:pt idx="8">
                  <c:v>5745099</c:v>
                </c:pt>
                <c:pt idx="9">
                  <c:v>4473077</c:v>
                </c:pt>
                <c:pt idx="10">
                  <c:v>4392375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C8-4984-B8D4-2F84F2CFC5B9}"/>
            </c:ext>
          </c:extLst>
        </c:ser>
        <c:ser>
          <c:idx val="4"/>
          <c:order val="4"/>
          <c:tx>
            <c:strRef>
              <c:f>Gráficos!$C$110</c:f>
              <c:strCache>
                <c:ptCount val="1"/>
                <c:pt idx="0">
                  <c:v>OCEÂNIA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Gráficos!$D$100:$N$100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Gráficos!$D$110:$N$110</c:f>
              <c:numCache>
                <c:formatCode>#,##0</c:formatCode>
                <c:ptCount val="11"/>
                <c:pt idx="0">
                  <c:v>111359</c:v>
                </c:pt>
                <c:pt idx="1">
                  <c:v>116195</c:v>
                </c:pt>
                <c:pt idx="2">
                  <c:v>185082</c:v>
                </c:pt>
                <c:pt idx="3">
                  <c:v>148228</c:v>
                </c:pt>
                <c:pt idx="4">
                  <c:v>143086</c:v>
                </c:pt>
                <c:pt idx="5">
                  <c:v>262357</c:v>
                </c:pt>
                <c:pt idx="6">
                  <c:v>342434</c:v>
                </c:pt>
                <c:pt idx="7">
                  <c:v>1209329</c:v>
                </c:pt>
                <c:pt idx="8">
                  <c:v>1011861</c:v>
                </c:pt>
                <c:pt idx="9">
                  <c:v>1193966</c:v>
                </c:pt>
                <c:pt idx="10">
                  <c:v>1248038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C8-4984-B8D4-2F84F2CFC5B9}"/>
            </c:ext>
          </c:extLst>
        </c:ser>
        <c:ser>
          <c:idx val="5"/>
          <c:order val="5"/>
          <c:tx>
            <c:strRef>
              <c:f>Gráficos!$C$111</c:f>
              <c:strCache>
                <c:ptCount val="1"/>
                <c:pt idx="0">
                  <c:v>Outros (*)</c:v>
                </c:pt>
              </c:strCache>
            </c:strRef>
          </c:tx>
          <c:invertIfNegative val="0"/>
          <c:cat>
            <c:numRef>
              <c:f>Gráficos!$D$100:$N$100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Gráficos!$D$111:$N$111</c:f>
              <c:numCache>
                <c:formatCode>#,##0</c:formatCode>
                <c:ptCount val="11"/>
                <c:pt idx="0">
                  <c:v>323010</c:v>
                </c:pt>
                <c:pt idx="1">
                  <c:v>119142</c:v>
                </c:pt>
                <c:pt idx="2">
                  <c:v>282184</c:v>
                </c:pt>
                <c:pt idx="3">
                  <c:v>243761</c:v>
                </c:pt>
                <c:pt idx="4">
                  <c:v>328301</c:v>
                </c:pt>
                <c:pt idx="5">
                  <c:v>360368</c:v>
                </c:pt>
                <c:pt idx="6">
                  <c:v>120102</c:v>
                </c:pt>
                <c:pt idx="7">
                  <c:v>554028</c:v>
                </c:pt>
                <c:pt idx="8">
                  <c:v>1974544</c:v>
                </c:pt>
                <c:pt idx="9">
                  <c:v>2463258</c:v>
                </c:pt>
                <c:pt idx="10">
                  <c:v>2716082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C8-4984-B8D4-2F84F2CFC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overlap val="100"/>
        <c:axId val="691682688"/>
        <c:axId val="694462720"/>
      </c:barChart>
      <c:catAx>
        <c:axId val="691682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solidFill>
                      <a:schemeClr val="bg1">
                        <a:lumMod val="50000"/>
                      </a:schemeClr>
                    </a:solidFill>
                  </a:defRPr>
                </a:pPr>
                <a:r>
                  <a:rPr lang="pt-PT" sz="900" b="0">
                    <a:solidFill>
                      <a:schemeClr val="bg1">
                        <a:lumMod val="50000"/>
                      </a:schemeClr>
                    </a:solidFill>
                  </a:rPr>
                  <a:t>Fonte: CVRA com base INE</a:t>
                </a:r>
              </a:p>
            </c:rich>
          </c:tx>
          <c:layout>
            <c:manualLayout>
              <c:xMode val="edge"/>
              <c:yMode val="edge"/>
              <c:x val="0.34828471918976445"/>
              <c:y val="0.9390681003584229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Candara" panose="020E0502030303020204" pitchFamily="34" charset="0"/>
              </a:defRPr>
            </a:pPr>
            <a:endParaRPr lang="pt-PT"/>
          </a:p>
        </c:txPr>
        <c:crossAx val="694462720"/>
        <c:crosses val="autoZero"/>
        <c:auto val="1"/>
        <c:lblAlgn val="ctr"/>
        <c:lblOffset val="100"/>
        <c:noMultiLvlLbl val="0"/>
      </c:catAx>
      <c:valAx>
        <c:axId val="6944627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PT"/>
          </a:p>
        </c:txPr>
        <c:crossAx val="691682688"/>
        <c:crosses val="autoZero"/>
        <c:crossBetween val="between"/>
        <c:majorUnit val="0.25"/>
      </c:valAx>
    </c:plotArea>
    <c:legend>
      <c:legendPos val="r"/>
      <c:overlay val="0"/>
      <c:txPr>
        <a:bodyPr/>
        <a:lstStyle/>
        <a:p>
          <a:pPr>
            <a:defRPr sz="900"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bg1">
                    <a:lumMod val="50000"/>
                  </a:schemeClr>
                </a:solidFill>
              </a:defRPr>
            </a:pPr>
            <a:r>
              <a:rPr lang="pt-PT" sz="1400">
                <a:solidFill>
                  <a:schemeClr val="bg1">
                    <a:lumMod val="50000"/>
                  </a:schemeClr>
                </a:solidFill>
              </a:rPr>
              <a:t>Exportação por área geográfica</a:t>
            </a:r>
          </a:p>
          <a:p>
            <a:pPr>
              <a:defRPr sz="1400">
                <a:solidFill>
                  <a:schemeClr val="bg1">
                    <a:lumMod val="50000"/>
                  </a:schemeClr>
                </a:solidFill>
              </a:defRPr>
            </a:pPr>
            <a:r>
              <a:rPr lang="pt-PT" sz="1400">
                <a:solidFill>
                  <a:srgbClr val="00B0F0"/>
                </a:solidFill>
              </a:rPr>
              <a:t> D.O. Alentejo &amp; I.G. Alentejano - LITROS</a:t>
            </a:r>
          </a:p>
          <a:p>
            <a:pPr>
              <a:defRPr sz="1400">
                <a:solidFill>
                  <a:schemeClr val="bg1">
                    <a:lumMod val="50000"/>
                  </a:schemeClr>
                </a:solidFill>
              </a:defRPr>
            </a:pPr>
            <a:r>
              <a:rPr lang="pt-PT" sz="1400" b="0">
                <a:solidFill>
                  <a:schemeClr val="bg1">
                    <a:lumMod val="50000"/>
                  </a:schemeClr>
                </a:solidFill>
              </a:rPr>
              <a:t>(Embalagens</a:t>
            </a:r>
            <a:r>
              <a:rPr lang="pt-PT" sz="1400" b="0" baseline="0">
                <a:solidFill>
                  <a:schemeClr val="bg1">
                    <a:lumMod val="50000"/>
                  </a:schemeClr>
                </a:solidFill>
              </a:rPr>
              <a:t> &lt;= 2 litros)</a:t>
            </a:r>
            <a:endParaRPr lang="pt-PT" sz="1400" b="0">
              <a:solidFill>
                <a:schemeClr val="bg1">
                  <a:lumMod val="50000"/>
                </a:schemeClr>
              </a:solidFill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5596249898301581E-2"/>
          <c:y val="0.24372759856630824"/>
          <c:w val="0.71987035217938289"/>
          <c:h val="0.5912127113143115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Gráficos!$C$120</c:f>
              <c:strCache>
                <c:ptCount val="1"/>
                <c:pt idx="0">
                  <c:v>EUROPA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numRef>
              <c:f>Gráficos!$D$119:$N$119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Gráficos!$D$120:$N$120</c:f>
              <c:numCache>
                <c:formatCode>#,##0</c:formatCode>
                <c:ptCount val="11"/>
                <c:pt idx="0">
                  <c:v>7013975</c:v>
                </c:pt>
                <c:pt idx="1">
                  <c:v>7899167</c:v>
                </c:pt>
                <c:pt idx="2">
                  <c:v>8908713</c:v>
                </c:pt>
                <c:pt idx="3">
                  <c:v>7676859</c:v>
                </c:pt>
                <c:pt idx="4">
                  <c:v>7659794</c:v>
                </c:pt>
                <c:pt idx="5">
                  <c:v>7282490</c:v>
                </c:pt>
                <c:pt idx="6">
                  <c:v>8097038</c:v>
                </c:pt>
                <c:pt idx="7">
                  <c:v>9979675</c:v>
                </c:pt>
                <c:pt idx="8">
                  <c:v>10079515</c:v>
                </c:pt>
                <c:pt idx="9">
                  <c:v>9553550</c:v>
                </c:pt>
                <c:pt idx="10">
                  <c:v>9211516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F-4463-BDB4-5CF52CE388C3}"/>
            </c:ext>
          </c:extLst>
        </c:ser>
        <c:ser>
          <c:idx val="1"/>
          <c:order val="1"/>
          <c:tx>
            <c:strRef>
              <c:f>Gráficos!$C$123</c:f>
              <c:strCache>
                <c:ptCount val="1"/>
                <c:pt idx="0">
                  <c:v>AMÉRICA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Gráficos!$D$119:$N$119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Gráficos!$D$123:$N$123</c:f>
              <c:numCache>
                <c:formatCode>#,##0</c:formatCode>
                <c:ptCount val="11"/>
                <c:pt idx="0">
                  <c:v>4727487</c:v>
                </c:pt>
                <c:pt idx="1">
                  <c:v>4864055</c:v>
                </c:pt>
                <c:pt idx="2">
                  <c:v>4933096</c:v>
                </c:pt>
                <c:pt idx="3">
                  <c:v>6174153</c:v>
                </c:pt>
                <c:pt idx="4">
                  <c:v>5678321</c:v>
                </c:pt>
                <c:pt idx="5">
                  <c:v>5766502</c:v>
                </c:pt>
                <c:pt idx="6">
                  <c:v>6414023</c:v>
                </c:pt>
                <c:pt idx="7">
                  <c:v>6154949</c:v>
                </c:pt>
                <c:pt idx="8">
                  <c:v>7688929</c:v>
                </c:pt>
                <c:pt idx="9">
                  <c:v>7108947</c:v>
                </c:pt>
                <c:pt idx="10">
                  <c:v>6880295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8F-4463-BDB4-5CF52CE388C3}"/>
            </c:ext>
          </c:extLst>
        </c:ser>
        <c:ser>
          <c:idx val="2"/>
          <c:order val="2"/>
          <c:tx>
            <c:strRef>
              <c:f>Gráficos!$C$127</c:f>
              <c:strCache>
                <c:ptCount val="1"/>
                <c:pt idx="0">
                  <c:v>ÁFRICA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Gráficos!$D$119:$N$119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Gráficos!$D$127:$N$127</c:f>
              <c:numCache>
                <c:formatCode>#,##0</c:formatCode>
                <c:ptCount val="11"/>
                <c:pt idx="0">
                  <c:v>6129654</c:v>
                </c:pt>
                <c:pt idx="1">
                  <c:v>6181636</c:v>
                </c:pt>
                <c:pt idx="2">
                  <c:v>3753646</c:v>
                </c:pt>
                <c:pt idx="3">
                  <c:v>3994724</c:v>
                </c:pt>
                <c:pt idx="4">
                  <c:v>2877357</c:v>
                </c:pt>
                <c:pt idx="5">
                  <c:v>2274613</c:v>
                </c:pt>
                <c:pt idx="6">
                  <c:v>1479330</c:v>
                </c:pt>
                <c:pt idx="7">
                  <c:v>1729792</c:v>
                </c:pt>
                <c:pt idx="8">
                  <c:v>2255195</c:v>
                </c:pt>
                <c:pt idx="9">
                  <c:v>1693966</c:v>
                </c:pt>
                <c:pt idx="10">
                  <c:v>1697713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8F-4463-BDB4-5CF52CE388C3}"/>
            </c:ext>
          </c:extLst>
        </c:ser>
        <c:ser>
          <c:idx val="3"/>
          <c:order val="3"/>
          <c:tx>
            <c:strRef>
              <c:f>Gráficos!$C$128</c:f>
              <c:strCache>
                <c:ptCount val="1"/>
                <c:pt idx="0">
                  <c:v>ÁSIA &amp; M. ORIENTE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Gráficos!$D$119:$N$119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Gráficos!$D$128:$N$128</c:f>
              <c:numCache>
                <c:formatCode>#,##0</c:formatCode>
                <c:ptCount val="11"/>
                <c:pt idx="0">
                  <c:v>1074633</c:v>
                </c:pt>
                <c:pt idx="1">
                  <c:v>1333196</c:v>
                </c:pt>
                <c:pt idx="2">
                  <c:v>2140040</c:v>
                </c:pt>
                <c:pt idx="3">
                  <c:v>2441718</c:v>
                </c:pt>
                <c:pt idx="4">
                  <c:v>1978190</c:v>
                </c:pt>
                <c:pt idx="5">
                  <c:v>2244634</c:v>
                </c:pt>
                <c:pt idx="6">
                  <c:v>1568473</c:v>
                </c:pt>
                <c:pt idx="7">
                  <c:v>1454834</c:v>
                </c:pt>
                <c:pt idx="8">
                  <c:v>1588003</c:v>
                </c:pt>
                <c:pt idx="9">
                  <c:v>1380693</c:v>
                </c:pt>
                <c:pt idx="10">
                  <c:v>1405453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8F-4463-BDB4-5CF52CE388C3}"/>
            </c:ext>
          </c:extLst>
        </c:ser>
        <c:ser>
          <c:idx val="4"/>
          <c:order val="4"/>
          <c:tx>
            <c:strRef>
              <c:f>Gráficos!$C$129</c:f>
              <c:strCache>
                <c:ptCount val="1"/>
                <c:pt idx="0">
                  <c:v>OCEÂNIA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Gráficos!$D$119:$N$119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Gráficos!$D$129:$N$129</c:f>
              <c:numCache>
                <c:formatCode>#,##0</c:formatCode>
                <c:ptCount val="11"/>
                <c:pt idx="0">
                  <c:v>27510</c:v>
                </c:pt>
                <c:pt idx="1">
                  <c:v>27375</c:v>
                </c:pt>
                <c:pt idx="2">
                  <c:v>41664</c:v>
                </c:pt>
                <c:pt idx="3">
                  <c:v>34190</c:v>
                </c:pt>
                <c:pt idx="4">
                  <c:v>32518</c:v>
                </c:pt>
                <c:pt idx="5">
                  <c:v>77862</c:v>
                </c:pt>
                <c:pt idx="6">
                  <c:v>121269</c:v>
                </c:pt>
                <c:pt idx="7">
                  <c:v>472504</c:v>
                </c:pt>
                <c:pt idx="8">
                  <c:v>402275</c:v>
                </c:pt>
                <c:pt idx="9">
                  <c:v>470005</c:v>
                </c:pt>
                <c:pt idx="10">
                  <c:v>509948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8F-4463-BDB4-5CF52CE388C3}"/>
            </c:ext>
          </c:extLst>
        </c:ser>
        <c:ser>
          <c:idx val="5"/>
          <c:order val="5"/>
          <c:tx>
            <c:strRef>
              <c:f>Gráficos!$C$130</c:f>
              <c:strCache>
                <c:ptCount val="1"/>
                <c:pt idx="0">
                  <c:v>Outros (*)</c:v>
                </c:pt>
              </c:strCache>
            </c:strRef>
          </c:tx>
          <c:invertIfNegative val="0"/>
          <c:cat>
            <c:numRef>
              <c:f>Gráficos!$D$119:$N$119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Gráficos!$D$130:$N$130</c:f>
              <c:numCache>
                <c:formatCode>#,##0</c:formatCode>
                <c:ptCount val="11"/>
                <c:pt idx="0">
                  <c:v>60907</c:v>
                </c:pt>
                <c:pt idx="1">
                  <c:v>13291</c:v>
                </c:pt>
                <c:pt idx="2">
                  <c:v>27344</c:v>
                </c:pt>
                <c:pt idx="3">
                  <c:v>22256</c:v>
                </c:pt>
                <c:pt idx="4">
                  <c:v>32014</c:v>
                </c:pt>
                <c:pt idx="5">
                  <c:v>28786</c:v>
                </c:pt>
                <c:pt idx="6">
                  <c:v>9219</c:v>
                </c:pt>
                <c:pt idx="7">
                  <c:v>34262</c:v>
                </c:pt>
                <c:pt idx="8">
                  <c:v>115223</c:v>
                </c:pt>
                <c:pt idx="9">
                  <c:v>129303</c:v>
                </c:pt>
                <c:pt idx="10">
                  <c:v>139568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8F-4463-BDB4-5CF52CE38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overlap val="100"/>
        <c:axId val="394579328"/>
        <c:axId val="394585600"/>
      </c:barChart>
      <c:catAx>
        <c:axId val="394579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solidFill>
                      <a:schemeClr val="bg1">
                        <a:lumMod val="50000"/>
                      </a:schemeClr>
                    </a:solidFill>
                  </a:defRPr>
                </a:pPr>
                <a:r>
                  <a:rPr lang="pt-PT" sz="900" b="0">
                    <a:solidFill>
                      <a:schemeClr val="bg1">
                        <a:lumMod val="50000"/>
                      </a:schemeClr>
                    </a:solidFill>
                  </a:rPr>
                  <a:t>Fonte: CVRA com base INE</a:t>
                </a:r>
              </a:p>
            </c:rich>
          </c:tx>
          <c:layout>
            <c:manualLayout>
              <c:xMode val="edge"/>
              <c:yMode val="edge"/>
              <c:x val="0.34828471918976445"/>
              <c:y val="0.9390681003584229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Candara" panose="020E0502030303020204" pitchFamily="34" charset="0"/>
              </a:defRPr>
            </a:pPr>
            <a:endParaRPr lang="pt-PT"/>
          </a:p>
        </c:txPr>
        <c:crossAx val="394585600"/>
        <c:crosses val="autoZero"/>
        <c:auto val="1"/>
        <c:lblAlgn val="ctr"/>
        <c:lblOffset val="100"/>
        <c:noMultiLvlLbl val="0"/>
      </c:catAx>
      <c:valAx>
        <c:axId val="3945856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PT"/>
          </a:p>
        </c:txPr>
        <c:crossAx val="394579328"/>
        <c:crosses val="autoZero"/>
        <c:crossBetween val="between"/>
        <c:majorUnit val="0.25"/>
      </c:valAx>
    </c:plotArea>
    <c:legend>
      <c:legendPos val="r"/>
      <c:overlay val="0"/>
      <c:txPr>
        <a:bodyPr/>
        <a:lstStyle/>
        <a:p>
          <a:pPr>
            <a:defRPr sz="900"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/>
              <a:t>Wines</a:t>
            </a:r>
            <a:r>
              <a:rPr lang="pt-PT" baseline="0"/>
              <a:t> of Alentejo</a:t>
            </a:r>
          </a:p>
          <a:p>
            <a:pPr>
              <a:defRPr/>
            </a:pPr>
            <a:r>
              <a:rPr lang="pt-PT" baseline="0"/>
              <a:t>Exports | million EUR </a:t>
            </a:r>
            <a:endParaRPr lang="pt-PT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8842299252683854E-2"/>
          <c:y val="0.19775764393087228"/>
          <c:w val="0.9216151776439131"/>
          <c:h val="0.7154833827589732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Gráficos!$D$4:$N$4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Gráficos!$D$21:$N$21</c:f>
              <c:numCache>
                <c:formatCode>#,##0</c:formatCode>
                <c:ptCount val="11"/>
                <c:pt idx="0">
                  <c:v>60269159</c:v>
                </c:pt>
                <c:pt idx="1">
                  <c:v>63445058</c:v>
                </c:pt>
                <c:pt idx="2">
                  <c:v>58672468</c:v>
                </c:pt>
                <c:pt idx="3">
                  <c:v>66086625</c:v>
                </c:pt>
                <c:pt idx="4">
                  <c:v>60904608</c:v>
                </c:pt>
                <c:pt idx="5">
                  <c:v>59362788</c:v>
                </c:pt>
                <c:pt idx="6">
                  <c:v>59081334</c:v>
                </c:pt>
                <c:pt idx="7">
                  <c:v>69953977</c:v>
                </c:pt>
                <c:pt idx="8">
                  <c:v>79266604</c:v>
                </c:pt>
                <c:pt idx="9">
                  <c:v>72801776</c:v>
                </c:pt>
                <c:pt idx="10">
                  <c:v>70990411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1B-4471-8A11-B243BE509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394782208"/>
        <c:axId val="394787072"/>
      </c:barChart>
      <c:catAx>
        <c:axId val="39478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4787072"/>
        <c:crosses val="autoZero"/>
        <c:auto val="1"/>
        <c:lblAlgn val="ctr"/>
        <c:lblOffset val="100"/>
        <c:noMultiLvlLbl val="0"/>
      </c:catAx>
      <c:valAx>
        <c:axId val="394787072"/>
        <c:scaling>
          <c:orientation val="minMax"/>
          <c:min val="50000000"/>
        </c:scaling>
        <c:delete val="0"/>
        <c:axPos val="l"/>
        <c:numFmt formatCode="#,##0" sourceLinked="1"/>
        <c:majorTickMark val="out"/>
        <c:minorTickMark val="none"/>
        <c:tickLblPos val="nextTo"/>
        <c:crossAx val="394782208"/>
        <c:crosses val="autoZero"/>
        <c:crossBetween val="between"/>
        <c:dispUnits>
          <c:builtInUnit val="millions"/>
        </c:dispUnits>
      </c:valAx>
      <c:spPr>
        <a:solidFill>
          <a:schemeClr val="accent1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0</xdr:rowOff>
    </xdr:from>
    <xdr:ext cx="2266950" cy="1000124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8175" y="0"/>
          <a:ext cx="2266950" cy="100012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585788</xdr:colOff>
      <xdr:row>1</xdr:row>
      <xdr:rowOff>104775</xdr:rowOff>
    </xdr:from>
    <xdr:to>
      <xdr:col>30</xdr:col>
      <xdr:colOff>542926</xdr:colOff>
      <xdr:row>21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604837</xdr:colOff>
      <xdr:row>23</xdr:row>
      <xdr:rowOff>28575</xdr:rowOff>
    </xdr:from>
    <xdr:to>
      <xdr:col>30</xdr:col>
      <xdr:colOff>571500</xdr:colOff>
      <xdr:row>43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195262</xdr:colOff>
      <xdr:row>49</xdr:row>
      <xdr:rowOff>123824</xdr:rowOff>
    </xdr:from>
    <xdr:to>
      <xdr:col>24</xdr:col>
      <xdr:colOff>419100</xdr:colOff>
      <xdr:row>69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447675</xdr:colOff>
      <xdr:row>49</xdr:row>
      <xdr:rowOff>123825</xdr:rowOff>
    </xdr:from>
    <xdr:to>
      <xdr:col>30</xdr:col>
      <xdr:colOff>571500</xdr:colOff>
      <xdr:row>69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242886</xdr:colOff>
      <xdr:row>98</xdr:row>
      <xdr:rowOff>123825</xdr:rowOff>
    </xdr:from>
    <xdr:to>
      <xdr:col>29</xdr:col>
      <xdr:colOff>304799</xdr:colOff>
      <xdr:row>116</xdr:row>
      <xdr:rowOff>104775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247650</xdr:colOff>
      <xdr:row>118</xdr:row>
      <xdr:rowOff>0</xdr:rowOff>
    </xdr:from>
    <xdr:to>
      <xdr:col>29</xdr:col>
      <xdr:colOff>309563</xdr:colOff>
      <xdr:row>135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166686</xdr:colOff>
      <xdr:row>72</xdr:row>
      <xdr:rowOff>28574</xdr:rowOff>
    </xdr:from>
    <xdr:to>
      <xdr:col>30</xdr:col>
      <xdr:colOff>561975</xdr:colOff>
      <xdr:row>91</xdr:row>
      <xdr:rowOff>76199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155"/>
  <sheetViews>
    <sheetView showGridLines="0" tabSelected="1" zoomScale="80" zoomScaleNormal="80" workbookViewId="0">
      <selection activeCell="N10" sqref="N10"/>
    </sheetView>
  </sheetViews>
  <sheetFormatPr defaultRowHeight="15" x14ac:dyDescent="0.25"/>
  <cols>
    <col min="1" max="1" width="0.7109375" customWidth="1"/>
    <col min="2" max="2" width="4.140625" customWidth="1"/>
    <col min="3" max="3" width="30.140625" customWidth="1"/>
    <col min="4" max="14" width="12.7109375" customWidth="1"/>
    <col min="15" max="15" width="0.85546875" customWidth="1"/>
    <col min="16" max="26" width="12.7109375" customWidth="1"/>
    <col min="27" max="27" width="1.7109375" customWidth="1"/>
    <col min="28" max="29" width="11.140625" bestFit="1" customWidth="1"/>
  </cols>
  <sheetData>
    <row r="1" spans="2:29" x14ac:dyDescent="0.25">
      <c r="Y1" s="28"/>
      <c r="Z1" s="28" t="s">
        <v>129</v>
      </c>
      <c r="AA1" s="28"/>
    </row>
    <row r="2" spans="2:29" ht="21" x14ac:dyDescent="0.35">
      <c r="Y2" s="29"/>
      <c r="Z2" s="29" t="s">
        <v>130</v>
      </c>
      <c r="AA2" s="29"/>
    </row>
    <row r="3" spans="2:29" ht="21" x14ac:dyDescent="0.35">
      <c r="Y3" s="30"/>
      <c r="Z3" s="30" t="s">
        <v>126</v>
      </c>
      <c r="AA3" s="30"/>
    </row>
    <row r="4" spans="2:29" ht="23.25" x14ac:dyDescent="0.35"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Y4" s="27"/>
      <c r="Z4" s="27" t="s">
        <v>176</v>
      </c>
      <c r="AA4" s="27"/>
    </row>
    <row r="5" spans="2:29" x14ac:dyDescent="0.25">
      <c r="B5" s="26" t="s">
        <v>125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2:29" x14ac:dyDescent="0.25">
      <c r="B6" s="25" t="s">
        <v>127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2:29" ht="15.75" thickBot="1" x14ac:dyDescent="0.3">
      <c r="B7" s="25" t="s">
        <v>128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2:29" ht="21.75" customHeight="1" thickTop="1" x14ac:dyDescent="0.35">
      <c r="B8" s="78" t="s">
        <v>175</v>
      </c>
      <c r="C8" s="79"/>
      <c r="D8" s="76" t="s">
        <v>124</v>
      </c>
      <c r="E8" s="76"/>
      <c r="F8" s="76"/>
      <c r="G8" s="77"/>
      <c r="H8" s="77"/>
      <c r="I8" s="77"/>
      <c r="J8" s="31"/>
      <c r="K8" s="31"/>
      <c r="L8" s="31"/>
      <c r="M8" s="31"/>
      <c r="N8" s="31"/>
      <c r="O8" s="23"/>
      <c r="P8" s="22" t="s">
        <v>123</v>
      </c>
      <c r="Q8" s="22"/>
      <c r="R8" s="22"/>
      <c r="S8" s="21"/>
      <c r="T8" s="21"/>
      <c r="U8" s="21"/>
      <c r="V8" s="21"/>
      <c r="W8" s="57"/>
      <c r="X8" s="57"/>
      <c r="Y8" s="57"/>
      <c r="Z8" s="56"/>
    </row>
    <row r="9" spans="2:29" ht="15.75" thickBot="1" x14ac:dyDescent="0.3">
      <c r="B9" s="80"/>
      <c r="C9" s="81"/>
      <c r="D9" s="18">
        <v>2014</v>
      </c>
      <c r="E9" s="18">
        <v>2015</v>
      </c>
      <c r="F9" s="18">
        <v>2016</v>
      </c>
      <c r="G9" s="18">
        <v>2017</v>
      </c>
      <c r="H9" s="18">
        <v>2018</v>
      </c>
      <c r="I9" s="18">
        <v>2019</v>
      </c>
      <c r="J9" s="18">
        <v>2020</v>
      </c>
      <c r="K9" s="18">
        <v>2021</v>
      </c>
      <c r="L9" s="18">
        <v>2022</v>
      </c>
      <c r="M9" s="18">
        <v>2023</v>
      </c>
      <c r="N9" s="18">
        <v>2024</v>
      </c>
      <c r="O9" s="20"/>
      <c r="P9" s="19">
        <v>2014</v>
      </c>
      <c r="Q9" s="19">
        <v>2015</v>
      </c>
      <c r="R9" s="19">
        <v>2016</v>
      </c>
      <c r="S9" s="18">
        <v>2017</v>
      </c>
      <c r="T9" s="18">
        <v>2018</v>
      </c>
      <c r="U9" s="19">
        <v>2019</v>
      </c>
      <c r="V9" s="18">
        <v>2020</v>
      </c>
      <c r="W9" s="19">
        <v>2021</v>
      </c>
      <c r="X9" s="19">
        <v>2022</v>
      </c>
      <c r="Y9" s="19">
        <v>2023</v>
      </c>
      <c r="Z9" s="19">
        <v>2024</v>
      </c>
    </row>
    <row r="10" spans="2:29" s="39" customFormat="1" ht="16.5" thickTop="1" thickBot="1" x14ac:dyDescent="0.25">
      <c r="B10" s="36"/>
      <c r="C10" s="37" t="s">
        <v>141</v>
      </c>
      <c r="D10" s="38">
        <v>91</v>
      </c>
      <c r="E10" s="38">
        <v>89</v>
      </c>
      <c r="F10" s="38">
        <v>93</v>
      </c>
      <c r="G10" s="38">
        <v>96</v>
      </c>
      <c r="H10" s="38">
        <v>92</v>
      </c>
      <c r="I10" s="38">
        <v>94</v>
      </c>
      <c r="J10" s="38">
        <v>95</v>
      </c>
      <c r="K10" s="38">
        <v>103</v>
      </c>
      <c r="L10" s="38">
        <v>111</v>
      </c>
      <c r="M10" s="38">
        <v>107</v>
      </c>
      <c r="N10" s="38">
        <v>99</v>
      </c>
      <c r="O10" s="7"/>
      <c r="P10" s="38">
        <v>91</v>
      </c>
      <c r="Q10" s="38">
        <v>89</v>
      </c>
      <c r="R10" s="38">
        <v>93</v>
      </c>
      <c r="S10" s="38">
        <v>96</v>
      </c>
      <c r="T10" s="38">
        <v>92</v>
      </c>
      <c r="U10" s="38">
        <v>94</v>
      </c>
      <c r="V10" s="38">
        <v>95</v>
      </c>
      <c r="W10" s="38">
        <v>103</v>
      </c>
      <c r="X10" s="38">
        <v>111</v>
      </c>
      <c r="Y10" s="38">
        <v>107</v>
      </c>
      <c r="Z10" s="38">
        <v>99</v>
      </c>
    </row>
    <row r="11" spans="2:29" ht="16.5" thickTop="1" thickBot="1" x14ac:dyDescent="0.3">
      <c r="B11" s="17"/>
      <c r="C11" s="16" t="s">
        <v>122</v>
      </c>
      <c r="D11" s="15">
        <v>60269159</v>
      </c>
      <c r="E11" s="15">
        <v>63445058</v>
      </c>
      <c r="F11" s="15">
        <v>58672468</v>
      </c>
      <c r="G11" s="14">
        <v>66086625</v>
      </c>
      <c r="H11" s="14">
        <v>60904608</v>
      </c>
      <c r="I11" s="14">
        <v>59362788</v>
      </c>
      <c r="J11" s="14">
        <v>59081334</v>
      </c>
      <c r="K11" s="14">
        <v>69953977</v>
      </c>
      <c r="L11" s="14">
        <v>79266604</v>
      </c>
      <c r="M11" s="14">
        <v>72801776</v>
      </c>
      <c r="N11" s="14">
        <v>70990411</v>
      </c>
      <c r="O11" s="7"/>
      <c r="P11" s="14">
        <v>19034166</v>
      </c>
      <c r="Q11" s="14">
        <v>20318720</v>
      </c>
      <c r="R11" s="14">
        <v>19804503</v>
      </c>
      <c r="S11" s="14">
        <v>20343900</v>
      </c>
      <c r="T11" s="14">
        <v>18258194</v>
      </c>
      <c r="U11" s="33">
        <v>17674887</v>
      </c>
      <c r="V11" s="13">
        <v>17689352</v>
      </c>
      <c r="W11" s="13">
        <v>19826016</v>
      </c>
      <c r="X11" s="13">
        <v>22129140</v>
      </c>
      <c r="Y11" s="13">
        <v>20336464</v>
      </c>
      <c r="Z11" s="13">
        <v>19844493</v>
      </c>
      <c r="AB11" s="32"/>
    </row>
    <row r="12" spans="2:29" ht="15.75" thickBot="1" x14ac:dyDescent="0.3">
      <c r="B12" s="12">
        <v>1</v>
      </c>
      <c r="C12" s="11" t="s">
        <v>121</v>
      </c>
      <c r="D12" s="10">
        <v>7637860</v>
      </c>
      <c r="E12" s="10">
        <v>8098311</v>
      </c>
      <c r="F12" s="10">
        <v>7043254</v>
      </c>
      <c r="G12" s="9">
        <v>11113763</v>
      </c>
      <c r="H12" s="9">
        <v>11970867</v>
      </c>
      <c r="I12" s="9">
        <v>12039247</v>
      </c>
      <c r="J12" s="9">
        <v>13046029</v>
      </c>
      <c r="K12" s="9">
        <v>14269811</v>
      </c>
      <c r="L12" s="9">
        <v>16203317</v>
      </c>
      <c r="M12" s="9">
        <v>14206066</v>
      </c>
      <c r="N12" s="9">
        <v>13106613</v>
      </c>
      <c r="O12" s="7"/>
      <c r="P12" s="9">
        <v>2172697</v>
      </c>
      <c r="Q12" s="9">
        <v>2258466</v>
      </c>
      <c r="R12" s="9">
        <v>2344632</v>
      </c>
      <c r="S12" s="9">
        <v>3622173</v>
      </c>
      <c r="T12" s="9">
        <v>3506515</v>
      </c>
      <c r="U12" s="34">
        <v>3586175</v>
      </c>
      <c r="V12" s="8">
        <v>3791639</v>
      </c>
      <c r="W12" s="8">
        <v>3926422</v>
      </c>
      <c r="X12" s="8">
        <v>4594867</v>
      </c>
      <c r="Y12" s="8">
        <v>4017735</v>
      </c>
      <c r="Z12" s="8">
        <v>3518689</v>
      </c>
      <c r="AC12" s="32"/>
    </row>
    <row r="13" spans="2:29" ht="15.75" thickBot="1" x14ac:dyDescent="0.3">
      <c r="B13" s="6">
        <v>2</v>
      </c>
      <c r="C13" s="5" t="s">
        <v>119</v>
      </c>
      <c r="D13" s="4">
        <v>5108021</v>
      </c>
      <c r="E13" s="4">
        <v>6149234</v>
      </c>
      <c r="F13" s="4">
        <v>5904379</v>
      </c>
      <c r="G13" s="2">
        <v>5935158</v>
      </c>
      <c r="H13" s="2">
        <v>5306643</v>
      </c>
      <c r="I13" s="2">
        <v>4730621</v>
      </c>
      <c r="J13" s="2">
        <v>4798357</v>
      </c>
      <c r="K13" s="2">
        <v>5296712</v>
      </c>
      <c r="L13" s="2">
        <v>6418979</v>
      </c>
      <c r="M13" s="2">
        <v>7539606</v>
      </c>
      <c r="N13" s="2">
        <v>7598689</v>
      </c>
      <c r="O13" s="7"/>
      <c r="P13" s="2">
        <v>1781984</v>
      </c>
      <c r="Q13" s="2">
        <v>1741945</v>
      </c>
      <c r="R13" s="2">
        <v>1730179</v>
      </c>
      <c r="S13" s="2">
        <v>1639346</v>
      </c>
      <c r="T13" s="2">
        <v>1333428</v>
      </c>
      <c r="U13" s="35">
        <v>1254343</v>
      </c>
      <c r="V13" s="1">
        <v>1424163</v>
      </c>
      <c r="W13" s="1">
        <v>1293431</v>
      </c>
      <c r="X13" s="1">
        <v>1680889</v>
      </c>
      <c r="Y13" s="1">
        <v>2193117</v>
      </c>
      <c r="Z13" s="1">
        <v>1994045</v>
      </c>
      <c r="AC13" s="32"/>
    </row>
    <row r="14" spans="2:29" ht="15.75" thickBot="1" x14ac:dyDescent="0.3">
      <c r="B14" s="6">
        <v>3</v>
      </c>
      <c r="C14" s="5" t="s">
        <v>117</v>
      </c>
      <c r="D14" s="4">
        <v>1989215</v>
      </c>
      <c r="E14" s="4">
        <v>3003886</v>
      </c>
      <c r="F14" s="4">
        <v>4298377</v>
      </c>
      <c r="G14" s="2">
        <v>3066860</v>
      </c>
      <c r="H14" s="2">
        <v>4129312</v>
      </c>
      <c r="I14" s="2">
        <v>4507736</v>
      </c>
      <c r="J14" s="2">
        <v>4376758</v>
      </c>
      <c r="K14" s="2">
        <v>5463913</v>
      </c>
      <c r="L14" s="2">
        <v>6224402</v>
      </c>
      <c r="M14" s="2">
        <v>5918675</v>
      </c>
      <c r="N14" s="2">
        <v>5799054</v>
      </c>
      <c r="O14" s="7"/>
      <c r="P14" s="2">
        <v>1281554</v>
      </c>
      <c r="Q14" s="2">
        <v>1671943</v>
      </c>
      <c r="R14" s="2">
        <v>2096889</v>
      </c>
      <c r="S14" s="2">
        <v>1127484</v>
      </c>
      <c r="T14" s="2">
        <v>1486666</v>
      </c>
      <c r="U14" s="35">
        <v>1794033</v>
      </c>
      <c r="V14" s="1">
        <v>1794063</v>
      </c>
      <c r="W14" s="1">
        <v>2123925</v>
      </c>
      <c r="X14" s="1">
        <v>2334234</v>
      </c>
      <c r="Y14" s="1">
        <v>2211141</v>
      </c>
      <c r="Z14" s="1">
        <v>2083327</v>
      </c>
      <c r="AC14" s="32"/>
    </row>
    <row r="15" spans="2:29" ht="15.75" thickBot="1" x14ac:dyDescent="0.3">
      <c r="B15" s="6">
        <v>4</v>
      </c>
      <c r="C15" s="5" t="s">
        <v>118</v>
      </c>
      <c r="D15" s="4">
        <v>4001741</v>
      </c>
      <c r="E15" s="4">
        <v>4409106</v>
      </c>
      <c r="F15" s="4">
        <v>5526140</v>
      </c>
      <c r="G15" s="2">
        <v>5609350</v>
      </c>
      <c r="H15" s="2">
        <v>5122769</v>
      </c>
      <c r="I15" s="2">
        <v>5120274</v>
      </c>
      <c r="J15" s="2">
        <v>5620119</v>
      </c>
      <c r="K15" s="2">
        <v>6420048</v>
      </c>
      <c r="L15" s="2">
        <v>6481487</v>
      </c>
      <c r="M15" s="2">
        <v>6090380</v>
      </c>
      <c r="N15" s="2">
        <v>5681725</v>
      </c>
      <c r="O15" s="7"/>
      <c r="P15" s="2">
        <v>1107423</v>
      </c>
      <c r="Q15" s="2">
        <v>1155154</v>
      </c>
      <c r="R15" s="2">
        <v>1349232</v>
      </c>
      <c r="S15" s="2">
        <v>1358662</v>
      </c>
      <c r="T15" s="2">
        <v>1160357</v>
      </c>
      <c r="U15" s="35">
        <v>1048063</v>
      </c>
      <c r="V15" s="1">
        <v>1194328</v>
      </c>
      <c r="W15" s="1">
        <v>1286561</v>
      </c>
      <c r="X15" s="1">
        <v>1296033</v>
      </c>
      <c r="Y15" s="1">
        <v>1167454</v>
      </c>
      <c r="Z15" s="1">
        <v>1088262</v>
      </c>
      <c r="AC15" s="32"/>
    </row>
    <row r="16" spans="2:29" ht="15.75" thickBot="1" x14ac:dyDescent="0.3">
      <c r="B16" s="6">
        <v>5</v>
      </c>
      <c r="C16" s="5" t="s">
        <v>110</v>
      </c>
      <c r="D16" s="4">
        <v>1179880</v>
      </c>
      <c r="E16" s="4">
        <v>961801</v>
      </c>
      <c r="F16" s="4">
        <v>1080195</v>
      </c>
      <c r="G16" s="2">
        <v>1244527</v>
      </c>
      <c r="H16" s="2">
        <v>1558803</v>
      </c>
      <c r="I16" s="2">
        <v>1101084</v>
      </c>
      <c r="J16" s="2">
        <v>2229615</v>
      </c>
      <c r="K16" s="2">
        <v>3781628</v>
      </c>
      <c r="L16" s="2">
        <v>2775692</v>
      </c>
      <c r="M16" s="2">
        <v>2551207</v>
      </c>
      <c r="N16" s="2">
        <v>4335603</v>
      </c>
      <c r="O16" s="7"/>
      <c r="P16" s="2">
        <v>477049</v>
      </c>
      <c r="Q16" s="2">
        <v>375717</v>
      </c>
      <c r="R16" s="2">
        <v>414852</v>
      </c>
      <c r="S16" s="2">
        <v>415310</v>
      </c>
      <c r="T16" s="2">
        <v>560866</v>
      </c>
      <c r="U16" s="35">
        <v>407203</v>
      </c>
      <c r="V16" s="1">
        <v>816652</v>
      </c>
      <c r="W16" s="1">
        <v>1259166</v>
      </c>
      <c r="X16" s="1">
        <v>759657</v>
      </c>
      <c r="Y16" s="1">
        <v>705477</v>
      </c>
      <c r="Z16" s="1">
        <v>1347004</v>
      </c>
      <c r="AC16" s="32"/>
    </row>
    <row r="17" spans="2:29" ht="15.75" thickBot="1" x14ac:dyDescent="0.3">
      <c r="B17" s="6">
        <v>6</v>
      </c>
      <c r="C17" s="5" t="s">
        <v>120</v>
      </c>
      <c r="D17" s="4">
        <v>19779866</v>
      </c>
      <c r="E17" s="4">
        <v>17862368</v>
      </c>
      <c r="F17" s="4">
        <v>8102547</v>
      </c>
      <c r="G17" s="2">
        <v>11634140</v>
      </c>
      <c r="H17" s="2">
        <v>6983714</v>
      </c>
      <c r="I17" s="2">
        <v>4897075</v>
      </c>
      <c r="J17" s="2">
        <v>2677536</v>
      </c>
      <c r="K17" s="2">
        <v>2371245</v>
      </c>
      <c r="L17" s="2">
        <v>4572391</v>
      </c>
      <c r="M17" s="2">
        <v>3796653</v>
      </c>
      <c r="N17" s="2">
        <v>4142271</v>
      </c>
      <c r="O17" s="7"/>
      <c r="P17" s="2">
        <v>5103191</v>
      </c>
      <c r="Q17" s="2">
        <v>5022230</v>
      </c>
      <c r="R17" s="2">
        <v>2471163</v>
      </c>
      <c r="S17" s="2">
        <v>3093465</v>
      </c>
      <c r="T17" s="2">
        <v>1871045</v>
      </c>
      <c r="U17" s="35">
        <v>1315195</v>
      </c>
      <c r="V17" s="1">
        <v>608607</v>
      </c>
      <c r="W17" s="1">
        <v>699410</v>
      </c>
      <c r="X17" s="1">
        <v>1109842</v>
      </c>
      <c r="Y17" s="1">
        <v>1001891</v>
      </c>
      <c r="Z17" s="1">
        <v>987815</v>
      </c>
      <c r="AC17" s="32"/>
    </row>
    <row r="18" spans="2:29" ht="15.75" thickBot="1" x14ac:dyDescent="0.3">
      <c r="B18" s="6">
        <v>7</v>
      </c>
      <c r="C18" s="5" t="s">
        <v>114</v>
      </c>
      <c r="D18" s="4">
        <v>2669336</v>
      </c>
      <c r="E18" s="4">
        <v>2981740</v>
      </c>
      <c r="F18" s="4">
        <v>3212733</v>
      </c>
      <c r="G18" s="2">
        <v>3372988</v>
      </c>
      <c r="H18" s="2">
        <v>2907139</v>
      </c>
      <c r="I18" s="2">
        <v>3360303</v>
      </c>
      <c r="J18" s="2">
        <v>3677507</v>
      </c>
      <c r="K18" s="2">
        <v>2997789</v>
      </c>
      <c r="L18" s="2">
        <v>3239566</v>
      </c>
      <c r="M18" s="2">
        <v>3254092</v>
      </c>
      <c r="N18" s="2">
        <v>3456770</v>
      </c>
      <c r="O18" s="7"/>
      <c r="P18" s="2">
        <v>728296</v>
      </c>
      <c r="Q18" s="2">
        <v>823749</v>
      </c>
      <c r="R18" s="2">
        <v>826615</v>
      </c>
      <c r="S18" s="2">
        <v>858909</v>
      </c>
      <c r="T18" s="2">
        <v>781674</v>
      </c>
      <c r="U18" s="35">
        <v>840918</v>
      </c>
      <c r="V18" s="1">
        <v>959747</v>
      </c>
      <c r="W18" s="1">
        <v>662928</v>
      </c>
      <c r="X18" s="1">
        <v>701486</v>
      </c>
      <c r="Y18" s="1">
        <v>766614</v>
      </c>
      <c r="Z18" s="1">
        <v>886237</v>
      </c>
      <c r="AC18" s="32"/>
    </row>
    <row r="19" spans="2:29" ht="15.75" thickBot="1" x14ac:dyDescent="0.3">
      <c r="B19" s="6">
        <v>8</v>
      </c>
      <c r="C19" s="5" t="s">
        <v>96</v>
      </c>
      <c r="D19" s="4">
        <v>221309</v>
      </c>
      <c r="E19" s="4">
        <v>91229</v>
      </c>
      <c r="F19" s="4">
        <v>246106</v>
      </c>
      <c r="G19" s="2">
        <v>224895</v>
      </c>
      <c r="H19" s="2">
        <v>290588</v>
      </c>
      <c r="I19" s="2">
        <v>343998</v>
      </c>
      <c r="J19" s="2">
        <v>118390</v>
      </c>
      <c r="K19" s="2">
        <v>552573</v>
      </c>
      <c r="L19" s="2">
        <v>1972322</v>
      </c>
      <c r="M19" s="2">
        <v>2459516</v>
      </c>
      <c r="N19" s="2">
        <v>2711025</v>
      </c>
      <c r="O19" s="7"/>
      <c r="P19" s="2">
        <v>13301</v>
      </c>
      <c r="Q19" s="2">
        <v>7334</v>
      </c>
      <c r="R19" s="2">
        <v>19340</v>
      </c>
      <c r="S19" s="2">
        <v>18227</v>
      </c>
      <c r="T19" s="2">
        <v>23228</v>
      </c>
      <c r="U19" s="35">
        <v>25853</v>
      </c>
      <c r="V19" s="1">
        <v>8919</v>
      </c>
      <c r="W19" s="1">
        <v>34061</v>
      </c>
      <c r="X19" s="1">
        <v>114972</v>
      </c>
      <c r="Y19" s="1">
        <v>128544</v>
      </c>
      <c r="Z19" s="1">
        <v>138945</v>
      </c>
      <c r="AC19" s="32"/>
    </row>
    <row r="20" spans="2:29" ht="15.75" thickBot="1" x14ac:dyDescent="0.3">
      <c r="B20" s="6">
        <v>9</v>
      </c>
      <c r="C20" s="5" t="s">
        <v>115</v>
      </c>
      <c r="D20" s="4">
        <v>3549168</v>
      </c>
      <c r="E20" s="4">
        <v>3845788</v>
      </c>
      <c r="F20" s="4">
        <v>4207889</v>
      </c>
      <c r="G20" s="2">
        <v>3922197</v>
      </c>
      <c r="H20" s="2">
        <v>3404648</v>
      </c>
      <c r="I20" s="2">
        <v>3324482</v>
      </c>
      <c r="J20" s="2">
        <v>3018562</v>
      </c>
      <c r="K20" s="2">
        <v>3565387</v>
      </c>
      <c r="L20" s="2">
        <v>3275974</v>
      </c>
      <c r="M20" s="2">
        <v>2673881</v>
      </c>
      <c r="N20" s="2">
        <v>2597003</v>
      </c>
      <c r="O20" s="7"/>
      <c r="P20" s="2">
        <v>1489828</v>
      </c>
      <c r="Q20" s="2">
        <v>1633982</v>
      </c>
      <c r="R20" s="2">
        <v>1741468</v>
      </c>
      <c r="S20" s="2">
        <v>1526196</v>
      </c>
      <c r="T20" s="2">
        <v>1383753</v>
      </c>
      <c r="U20" s="35">
        <v>1286755</v>
      </c>
      <c r="V20" s="1">
        <v>1138783</v>
      </c>
      <c r="W20" s="1">
        <v>1284454</v>
      </c>
      <c r="X20" s="1">
        <v>1226658</v>
      </c>
      <c r="Y20" s="1">
        <v>941313</v>
      </c>
      <c r="Z20" s="1">
        <v>917515</v>
      </c>
      <c r="AC20" s="32"/>
    </row>
    <row r="21" spans="2:29" ht="15.75" thickBot="1" x14ac:dyDescent="0.3">
      <c r="B21" s="6">
        <v>10</v>
      </c>
      <c r="C21" s="5" t="s">
        <v>108</v>
      </c>
      <c r="D21" s="4">
        <v>510483</v>
      </c>
      <c r="E21" s="4">
        <v>579458</v>
      </c>
      <c r="F21" s="4">
        <v>722695</v>
      </c>
      <c r="G21" s="2">
        <v>747907</v>
      </c>
      <c r="H21" s="2">
        <v>805505</v>
      </c>
      <c r="I21" s="2">
        <v>1011979</v>
      </c>
      <c r="J21" s="2">
        <v>931944</v>
      </c>
      <c r="K21" s="2">
        <v>1639902</v>
      </c>
      <c r="L21" s="2">
        <v>1981788</v>
      </c>
      <c r="M21" s="2">
        <v>2949866</v>
      </c>
      <c r="N21" s="2">
        <v>2274732</v>
      </c>
      <c r="O21" s="7"/>
      <c r="P21" s="2">
        <v>173766</v>
      </c>
      <c r="Q21" s="2">
        <v>182070</v>
      </c>
      <c r="R21" s="2">
        <v>211307</v>
      </c>
      <c r="S21" s="2">
        <v>211522</v>
      </c>
      <c r="T21" s="2">
        <v>271619</v>
      </c>
      <c r="U21" s="35">
        <v>269007</v>
      </c>
      <c r="V21" s="1">
        <v>261721</v>
      </c>
      <c r="W21" s="1">
        <v>400266</v>
      </c>
      <c r="X21" s="1">
        <v>480157</v>
      </c>
      <c r="Y21" s="1">
        <v>866701</v>
      </c>
      <c r="Z21" s="1">
        <v>648701</v>
      </c>
      <c r="AC21" s="32"/>
    </row>
    <row r="22" spans="2:29" ht="15.75" thickBot="1" x14ac:dyDescent="0.3">
      <c r="B22" s="6">
        <v>11</v>
      </c>
      <c r="C22" s="5" t="s">
        <v>111</v>
      </c>
      <c r="D22" s="4">
        <v>880048</v>
      </c>
      <c r="E22" s="4">
        <v>1164849</v>
      </c>
      <c r="F22" s="4">
        <v>1385691</v>
      </c>
      <c r="G22" s="2">
        <v>1498441</v>
      </c>
      <c r="H22" s="2">
        <v>1609158</v>
      </c>
      <c r="I22" s="2">
        <v>1470108</v>
      </c>
      <c r="J22" s="2">
        <v>1561076</v>
      </c>
      <c r="K22" s="2">
        <v>1711359</v>
      </c>
      <c r="L22" s="2">
        <v>2166433</v>
      </c>
      <c r="M22" s="2">
        <v>2034736</v>
      </c>
      <c r="N22" s="2">
        <v>1799483</v>
      </c>
      <c r="O22" s="7"/>
      <c r="P22" s="2">
        <v>293267</v>
      </c>
      <c r="Q22" s="2">
        <v>425375</v>
      </c>
      <c r="R22" s="2">
        <v>524841</v>
      </c>
      <c r="S22" s="2">
        <v>494100</v>
      </c>
      <c r="T22" s="2">
        <v>570089</v>
      </c>
      <c r="U22" s="35">
        <v>466588</v>
      </c>
      <c r="V22" s="1">
        <v>449864</v>
      </c>
      <c r="W22" s="1">
        <v>447171</v>
      </c>
      <c r="X22" s="1">
        <v>565710</v>
      </c>
      <c r="Y22" s="1">
        <v>503585</v>
      </c>
      <c r="Z22" s="1">
        <v>434424</v>
      </c>
      <c r="AC22" s="32"/>
    </row>
    <row r="23" spans="2:29" ht="15.75" thickBot="1" x14ac:dyDescent="0.3">
      <c r="B23" s="6">
        <v>12</v>
      </c>
      <c r="C23" s="5" t="s">
        <v>103</v>
      </c>
      <c r="D23" s="4">
        <v>731996</v>
      </c>
      <c r="E23" s="4">
        <v>597811</v>
      </c>
      <c r="F23" s="4">
        <v>417199</v>
      </c>
      <c r="G23" s="2">
        <v>309734</v>
      </c>
      <c r="H23" s="2">
        <v>516698</v>
      </c>
      <c r="I23" s="2">
        <v>572406</v>
      </c>
      <c r="J23" s="2">
        <v>1155154</v>
      </c>
      <c r="K23" s="2">
        <v>1241337</v>
      </c>
      <c r="L23" s="2">
        <v>1280002</v>
      </c>
      <c r="M23" s="2">
        <v>1603668</v>
      </c>
      <c r="N23" s="2">
        <v>1557452</v>
      </c>
      <c r="O23" s="7"/>
      <c r="P23" s="2">
        <v>207028</v>
      </c>
      <c r="Q23" s="2">
        <v>198783</v>
      </c>
      <c r="R23" s="2">
        <v>130044</v>
      </c>
      <c r="S23" s="2">
        <v>81311</v>
      </c>
      <c r="T23" s="2">
        <v>145428</v>
      </c>
      <c r="U23" s="35">
        <v>109052</v>
      </c>
      <c r="V23" s="1">
        <v>283336</v>
      </c>
      <c r="W23" s="1">
        <v>337441</v>
      </c>
      <c r="X23" s="1">
        <v>324044</v>
      </c>
      <c r="Y23" s="1">
        <v>479911</v>
      </c>
      <c r="Z23" s="1">
        <v>500641</v>
      </c>
      <c r="AC23" s="32"/>
    </row>
    <row r="24" spans="2:29" ht="15.75" thickBot="1" x14ac:dyDescent="0.3">
      <c r="B24" s="6">
        <v>13</v>
      </c>
      <c r="C24" s="5" t="s">
        <v>112</v>
      </c>
      <c r="D24" s="4">
        <v>2140077</v>
      </c>
      <c r="E24" s="4">
        <v>2037949</v>
      </c>
      <c r="F24" s="4">
        <v>2005524</v>
      </c>
      <c r="G24" s="2">
        <v>1915157</v>
      </c>
      <c r="H24" s="2">
        <v>1763972</v>
      </c>
      <c r="I24" s="2">
        <v>1848722</v>
      </c>
      <c r="J24" s="2">
        <v>1839607</v>
      </c>
      <c r="K24" s="2">
        <v>2805784</v>
      </c>
      <c r="L24" s="2">
        <v>2615641</v>
      </c>
      <c r="M24" s="2">
        <v>2112402</v>
      </c>
      <c r="N24" s="2">
        <v>1352262</v>
      </c>
      <c r="O24" s="7"/>
      <c r="P24" s="2">
        <v>767917</v>
      </c>
      <c r="Q24" s="2">
        <v>693112</v>
      </c>
      <c r="R24" s="2">
        <v>693611</v>
      </c>
      <c r="S24" s="2">
        <v>631735</v>
      </c>
      <c r="T24" s="2">
        <v>450656</v>
      </c>
      <c r="U24" s="35">
        <v>490542</v>
      </c>
      <c r="V24" s="1">
        <v>502396</v>
      </c>
      <c r="W24" s="1">
        <v>658947</v>
      </c>
      <c r="X24" s="1">
        <v>748181</v>
      </c>
      <c r="Y24" s="1">
        <v>594741</v>
      </c>
      <c r="Z24" s="1">
        <v>399146</v>
      </c>
      <c r="AC24" s="32"/>
    </row>
    <row r="25" spans="2:29" ht="15.75" thickBot="1" x14ac:dyDescent="0.3">
      <c r="B25" s="6">
        <v>14</v>
      </c>
      <c r="C25" s="5" t="s">
        <v>106</v>
      </c>
      <c r="D25" s="4">
        <v>347145</v>
      </c>
      <c r="E25" s="4">
        <v>549734</v>
      </c>
      <c r="F25" s="4">
        <v>1033426</v>
      </c>
      <c r="G25" s="2">
        <v>1367419</v>
      </c>
      <c r="H25" s="2">
        <v>791169</v>
      </c>
      <c r="I25" s="2">
        <v>1594660</v>
      </c>
      <c r="J25" s="2">
        <v>1008736</v>
      </c>
      <c r="K25" s="2">
        <v>659892</v>
      </c>
      <c r="L25" s="2">
        <v>1071815</v>
      </c>
      <c r="M25" s="2">
        <v>1311811</v>
      </c>
      <c r="N25" s="2">
        <v>1276561</v>
      </c>
      <c r="O25" s="7"/>
      <c r="P25" s="2">
        <v>239760</v>
      </c>
      <c r="Q25" s="2">
        <v>349196</v>
      </c>
      <c r="R25" s="2">
        <v>619307</v>
      </c>
      <c r="S25" s="2">
        <v>803745</v>
      </c>
      <c r="T25" s="2">
        <v>430449</v>
      </c>
      <c r="U25" s="35">
        <v>843489</v>
      </c>
      <c r="V25" s="1">
        <v>582746</v>
      </c>
      <c r="W25" s="1">
        <v>361500</v>
      </c>
      <c r="X25" s="1">
        <v>598936</v>
      </c>
      <c r="Y25" s="1">
        <v>711085</v>
      </c>
      <c r="Z25" s="1">
        <v>716634</v>
      </c>
      <c r="AC25" s="32"/>
    </row>
    <row r="26" spans="2:29" ht="15.75" thickBot="1" x14ac:dyDescent="0.3">
      <c r="B26" s="6">
        <v>15</v>
      </c>
      <c r="C26" s="5" t="s">
        <v>91</v>
      </c>
      <c r="D26" s="4">
        <v>111359</v>
      </c>
      <c r="E26" s="4">
        <v>111521</v>
      </c>
      <c r="F26" s="4">
        <v>183347</v>
      </c>
      <c r="G26" s="2">
        <v>143461</v>
      </c>
      <c r="H26" s="2">
        <v>141054</v>
      </c>
      <c r="I26" s="2">
        <v>256128</v>
      </c>
      <c r="J26" s="2">
        <v>340925</v>
      </c>
      <c r="K26" s="2">
        <v>1200795</v>
      </c>
      <c r="L26" s="2">
        <v>1005165</v>
      </c>
      <c r="M26" s="2">
        <v>1145822</v>
      </c>
      <c r="N26" s="2">
        <v>1234690</v>
      </c>
      <c r="O26" s="7"/>
      <c r="P26" s="2">
        <v>27510</v>
      </c>
      <c r="Q26" s="2">
        <v>25669</v>
      </c>
      <c r="R26" s="2">
        <v>41163</v>
      </c>
      <c r="S26" s="2">
        <v>32300</v>
      </c>
      <c r="T26" s="2">
        <v>31813</v>
      </c>
      <c r="U26" s="35">
        <v>76106</v>
      </c>
      <c r="V26" s="1">
        <v>120773</v>
      </c>
      <c r="W26" s="1">
        <v>471185</v>
      </c>
      <c r="X26" s="1">
        <v>401143</v>
      </c>
      <c r="Y26" s="1">
        <v>453866</v>
      </c>
      <c r="Z26" s="1">
        <v>506132</v>
      </c>
      <c r="AC26" s="32"/>
    </row>
    <row r="27" spans="2:29" ht="15.75" thickBot="1" x14ac:dyDescent="0.3">
      <c r="B27" s="6">
        <v>16</v>
      </c>
      <c r="C27" s="5" t="s">
        <v>113</v>
      </c>
      <c r="D27" s="4">
        <v>1282050</v>
      </c>
      <c r="E27" s="4">
        <v>1791680</v>
      </c>
      <c r="F27" s="4">
        <v>1994717</v>
      </c>
      <c r="G27" s="2">
        <v>2374014</v>
      </c>
      <c r="H27" s="2">
        <v>2590423</v>
      </c>
      <c r="I27" s="2">
        <v>2664202</v>
      </c>
      <c r="J27" s="2">
        <v>2748081</v>
      </c>
      <c r="K27" s="2">
        <v>2610125</v>
      </c>
      <c r="L27" s="2">
        <v>2637832</v>
      </c>
      <c r="M27" s="2">
        <v>1853731</v>
      </c>
      <c r="N27" s="2">
        <v>1147533</v>
      </c>
      <c r="O27" s="7"/>
      <c r="P27" s="2">
        <v>451382</v>
      </c>
      <c r="Q27" s="2">
        <v>657922</v>
      </c>
      <c r="R27" s="2">
        <v>696636</v>
      </c>
      <c r="S27" s="2">
        <v>754743</v>
      </c>
      <c r="T27" s="2">
        <v>810955</v>
      </c>
      <c r="U27" s="35">
        <v>784487</v>
      </c>
      <c r="V27" s="1">
        <v>848665</v>
      </c>
      <c r="W27" s="1">
        <v>763921</v>
      </c>
      <c r="X27" s="1">
        <v>740300</v>
      </c>
      <c r="Y27" s="1">
        <v>532257</v>
      </c>
      <c r="Z27" s="1">
        <v>322795</v>
      </c>
      <c r="AC27" s="32"/>
    </row>
    <row r="28" spans="2:29" ht="15.75" thickBot="1" x14ac:dyDescent="0.3">
      <c r="B28" s="6">
        <v>17</v>
      </c>
      <c r="C28" s="5" t="s">
        <v>79</v>
      </c>
      <c r="D28" s="4">
        <v>581</v>
      </c>
      <c r="E28" s="4"/>
      <c r="F28" s="4">
        <v>2203</v>
      </c>
      <c r="G28" s="2">
        <v>20346</v>
      </c>
      <c r="H28" s="2">
        <v>32723</v>
      </c>
      <c r="I28" s="2">
        <v>13009</v>
      </c>
      <c r="J28" s="2">
        <v>448294</v>
      </c>
      <c r="K28" s="2">
        <v>439054</v>
      </c>
      <c r="L28" s="2">
        <v>1450920</v>
      </c>
      <c r="M28" s="2">
        <v>22485</v>
      </c>
      <c r="N28" s="2">
        <v>1110790</v>
      </c>
      <c r="O28" s="7"/>
      <c r="P28" s="2">
        <v>274</v>
      </c>
      <c r="Q28" s="2"/>
      <c r="R28" s="2">
        <v>371</v>
      </c>
      <c r="S28" s="2">
        <v>7257</v>
      </c>
      <c r="T28" s="2">
        <v>10229</v>
      </c>
      <c r="U28" s="35">
        <v>3338</v>
      </c>
      <c r="V28" s="1">
        <v>189003</v>
      </c>
      <c r="W28" s="1">
        <v>182859</v>
      </c>
      <c r="X28" s="1">
        <v>605406</v>
      </c>
      <c r="Y28" s="1">
        <v>8163</v>
      </c>
      <c r="Z28" s="1">
        <v>440963</v>
      </c>
      <c r="AC28" s="32"/>
    </row>
    <row r="29" spans="2:29" ht="15.75" thickBot="1" x14ac:dyDescent="0.3">
      <c r="B29" s="6">
        <v>18</v>
      </c>
      <c r="C29" s="5" t="s">
        <v>116</v>
      </c>
      <c r="D29" s="4">
        <v>1128308</v>
      </c>
      <c r="E29" s="4">
        <v>1854519</v>
      </c>
      <c r="F29" s="4">
        <v>2612820</v>
      </c>
      <c r="G29" s="2">
        <v>3971609</v>
      </c>
      <c r="H29" s="2">
        <v>4020885</v>
      </c>
      <c r="I29" s="2">
        <v>3578598</v>
      </c>
      <c r="J29" s="2">
        <v>2373448</v>
      </c>
      <c r="K29" s="2">
        <v>1819202</v>
      </c>
      <c r="L29" s="2">
        <v>1793427</v>
      </c>
      <c r="M29" s="2">
        <v>1300832</v>
      </c>
      <c r="N29" s="2">
        <v>989843</v>
      </c>
      <c r="O29" s="7"/>
      <c r="P29" s="2">
        <v>346658</v>
      </c>
      <c r="Q29" s="2">
        <v>547290</v>
      </c>
      <c r="R29" s="2">
        <v>880177</v>
      </c>
      <c r="S29" s="2">
        <v>1121065</v>
      </c>
      <c r="T29" s="2">
        <v>1140121</v>
      </c>
      <c r="U29" s="35">
        <v>923860</v>
      </c>
      <c r="V29" s="1">
        <v>556859</v>
      </c>
      <c r="W29" s="1">
        <v>443285</v>
      </c>
      <c r="X29" s="1">
        <v>450069</v>
      </c>
      <c r="Y29" s="1">
        <v>254899</v>
      </c>
      <c r="Z29" s="1">
        <v>202700</v>
      </c>
      <c r="AC29" s="32"/>
    </row>
    <row r="30" spans="2:29" ht="15.75" thickBot="1" x14ac:dyDescent="0.3">
      <c r="B30" s="6">
        <v>19</v>
      </c>
      <c r="C30" s="5" t="s">
        <v>66</v>
      </c>
      <c r="D30" s="4">
        <v>2335</v>
      </c>
      <c r="E30" s="4">
        <v>6392</v>
      </c>
      <c r="F30" s="4">
        <v>5098</v>
      </c>
      <c r="G30" s="2">
        <v>6627</v>
      </c>
      <c r="H30" s="2">
        <v>12650</v>
      </c>
      <c r="I30" s="2">
        <v>39031</v>
      </c>
      <c r="J30" s="2">
        <v>189143</v>
      </c>
      <c r="K30" s="2">
        <v>123238</v>
      </c>
      <c r="L30" s="2">
        <v>133692</v>
      </c>
      <c r="M30" s="2">
        <v>502007</v>
      </c>
      <c r="N30" s="2">
        <v>922037</v>
      </c>
      <c r="O30" s="7"/>
      <c r="P30" s="2">
        <v>523</v>
      </c>
      <c r="Q30" s="2">
        <v>2655</v>
      </c>
      <c r="R30" s="2">
        <v>1981</v>
      </c>
      <c r="S30" s="2">
        <v>2251</v>
      </c>
      <c r="T30" s="2">
        <v>4075</v>
      </c>
      <c r="U30" s="35">
        <v>11818</v>
      </c>
      <c r="V30" s="1">
        <v>72879</v>
      </c>
      <c r="W30" s="1">
        <v>48169</v>
      </c>
      <c r="X30" s="1">
        <v>46258</v>
      </c>
      <c r="Y30" s="1">
        <v>206933</v>
      </c>
      <c r="Z30" s="1">
        <v>394579</v>
      </c>
      <c r="AC30" s="32"/>
    </row>
    <row r="31" spans="2:29" ht="15.75" thickBot="1" x14ac:dyDescent="0.3">
      <c r="B31" s="6">
        <v>20</v>
      </c>
      <c r="C31" s="5" t="s">
        <v>107</v>
      </c>
      <c r="D31" s="4">
        <v>899215</v>
      </c>
      <c r="E31" s="4">
        <v>760827</v>
      </c>
      <c r="F31" s="4">
        <v>891409</v>
      </c>
      <c r="G31" s="2">
        <v>935725</v>
      </c>
      <c r="H31" s="2">
        <v>797608</v>
      </c>
      <c r="I31" s="2">
        <v>709218</v>
      </c>
      <c r="J31" s="2">
        <v>956957</v>
      </c>
      <c r="K31" s="2">
        <v>2169642</v>
      </c>
      <c r="L31" s="2">
        <v>1974696</v>
      </c>
      <c r="M31" s="2">
        <v>1172275</v>
      </c>
      <c r="N31" s="2">
        <v>821797</v>
      </c>
      <c r="O31" s="7"/>
      <c r="P31" s="2">
        <v>344739</v>
      </c>
      <c r="Q31" s="2">
        <v>310026</v>
      </c>
      <c r="R31" s="2">
        <v>339538</v>
      </c>
      <c r="S31" s="2">
        <v>374530</v>
      </c>
      <c r="T31" s="2">
        <v>346040</v>
      </c>
      <c r="U31" s="35">
        <v>215710</v>
      </c>
      <c r="V31" s="1">
        <v>242843</v>
      </c>
      <c r="W31" s="1">
        <v>569237</v>
      </c>
      <c r="X31" s="1">
        <v>500736</v>
      </c>
      <c r="Y31" s="1">
        <v>290793</v>
      </c>
      <c r="Z31" s="1">
        <v>232734</v>
      </c>
      <c r="AC31" s="32"/>
    </row>
    <row r="32" spans="2:29" ht="15.75" thickBot="1" x14ac:dyDescent="0.3">
      <c r="B32" s="6">
        <v>21</v>
      </c>
      <c r="C32" s="5" t="s">
        <v>109</v>
      </c>
      <c r="D32" s="4">
        <v>970457</v>
      </c>
      <c r="E32" s="4">
        <v>1039431</v>
      </c>
      <c r="F32" s="4">
        <v>1304243</v>
      </c>
      <c r="G32" s="2">
        <v>1125984</v>
      </c>
      <c r="H32" s="2">
        <v>868899</v>
      </c>
      <c r="I32" s="2">
        <v>850001</v>
      </c>
      <c r="J32" s="2">
        <v>641689</v>
      </c>
      <c r="K32" s="2">
        <v>1417385</v>
      </c>
      <c r="L32" s="2">
        <v>1286839</v>
      </c>
      <c r="M32" s="2">
        <v>688100</v>
      </c>
      <c r="N32" s="2">
        <v>714034</v>
      </c>
      <c r="O32" s="7"/>
      <c r="P32" s="2">
        <v>213700</v>
      </c>
      <c r="Q32" s="2">
        <v>210445</v>
      </c>
      <c r="R32" s="2">
        <v>244337</v>
      </c>
      <c r="S32" s="2">
        <v>221109</v>
      </c>
      <c r="T32" s="2">
        <v>152625</v>
      </c>
      <c r="U32" s="35">
        <v>131015</v>
      </c>
      <c r="V32" s="1">
        <v>97478</v>
      </c>
      <c r="W32" s="1">
        <v>196162</v>
      </c>
      <c r="X32" s="1">
        <v>185850</v>
      </c>
      <c r="Y32" s="1">
        <v>121737</v>
      </c>
      <c r="Z32" s="1">
        <v>108104</v>
      </c>
      <c r="AC32" s="32"/>
    </row>
    <row r="33" spans="2:29" ht="15.75" thickBot="1" x14ac:dyDescent="0.3">
      <c r="B33" s="6">
        <v>22</v>
      </c>
      <c r="C33" s="5" t="s">
        <v>95</v>
      </c>
      <c r="D33" s="4">
        <v>98349</v>
      </c>
      <c r="E33" s="4">
        <v>142926</v>
      </c>
      <c r="F33" s="4">
        <v>127767</v>
      </c>
      <c r="G33" s="2">
        <v>171409</v>
      </c>
      <c r="H33" s="2">
        <v>177690</v>
      </c>
      <c r="I33" s="2">
        <v>254324</v>
      </c>
      <c r="J33" s="2">
        <v>362115</v>
      </c>
      <c r="K33" s="2">
        <v>633191</v>
      </c>
      <c r="L33" s="2">
        <v>756409</v>
      </c>
      <c r="M33" s="2">
        <v>813892</v>
      </c>
      <c r="N33" s="2">
        <v>683839</v>
      </c>
      <c r="O33" s="7"/>
      <c r="P33" s="2">
        <v>53523</v>
      </c>
      <c r="Q33" s="2">
        <v>74593</v>
      </c>
      <c r="R33" s="2">
        <v>46717</v>
      </c>
      <c r="S33" s="2">
        <v>75023</v>
      </c>
      <c r="T33" s="2">
        <v>84987</v>
      </c>
      <c r="U33" s="35">
        <v>85275</v>
      </c>
      <c r="V33" s="1">
        <v>141202</v>
      </c>
      <c r="W33" s="1">
        <v>221924</v>
      </c>
      <c r="X33" s="1">
        <v>274034</v>
      </c>
      <c r="Y33" s="1">
        <v>255427</v>
      </c>
      <c r="Z33" s="1">
        <v>185801</v>
      </c>
      <c r="AC33" s="32"/>
    </row>
    <row r="34" spans="2:29" ht="15.75" thickBot="1" x14ac:dyDescent="0.3">
      <c r="B34" s="6">
        <v>23</v>
      </c>
      <c r="C34" s="5" t="s">
        <v>102</v>
      </c>
      <c r="D34" s="4">
        <v>492181</v>
      </c>
      <c r="E34" s="4">
        <v>575880</v>
      </c>
      <c r="F34" s="4">
        <v>496343</v>
      </c>
      <c r="G34" s="2">
        <v>451826</v>
      </c>
      <c r="H34" s="2">
        <v>456515</v>
      </c>
      <c r="I34" s="2">
        <v>623214</v>
      </c>
      <c r="J34" s="2">
        <v>425312</v>
      </c>
      <c r="K34" s="2">
        <v>501236</v>
      </c>
      <c r="L34" s="2">
        <v>575462</v>
      </c>
      <c r="M34" s="2">
        <v>567043</v>
      </c>
      <c r="N34" s="2">
        <v>581533</v>
      </c>
      <c r="O34" s="7"/>
      <c r="P34" s="2">
        <v>265629</v>
      </c>
      <c r="Q34" s="2">
        <v>312496</v>
      </c>
      <c r="R34" s="2">
        <v>271924</v>
      </c>
      <c r="S34" s="2">
        <v>236271</v>
      </c>
      <c r="T34" s="2">
        <v>226346</v>
      </c>
      <c r="U34" s="35">
        <v>319355</v>
      </c>
      <c r="V34" s="1">
        <v>230347</v>
      </c>
      <c r="W34" s="1">
        <v>267036</v>
      </c>
      <c r="X34" s="1">
        <v>253815</v>
      </c>
      <c r="Y34" s="1">
        <v>242632</v>
      </c>
      <c r="Z34" s="1">
        <v>266486</v>
      </c>
      <c r="AC34" s="32"/>
    </row>
    <row r="35" spans="2:29" ht="15.75" thickBot="1" x14ac:dyDescent="0.3">
      <c r="B35" s="6">
        <v>24</v>
      </c>
      <c r="C35" s="5" t="s">
        <v>100</v>
      </c>
      <c r="D35" s="4">
        <v>281017</v>
      </c>
      <c r="E35" s="4">
        <v>239262</v>
      </c>
      <c r="F35" s="4">
        <v>698697</v>
      </c>
      <c r="G35" s="2">
        <v>379790</v>
      </c>
      <c r="H35" s="2">
        <v>413683</v>
      </c>
      <c r="I35" s="2">
        <v>662035</v>
      </c>
      <c r="J35" s="2">
        <v>694355</v>
      </c>
      <c r="K35" s="2">
        <v>765941</v>
      </c>
      <c r="L35" s="2">
        <v>669608</v>
      </c>
      <c r="M35" s="2">
        <v>484974</v>
      </c>
      <c r="N35" s="2">
        <v>570651</v>
      </c>
      <c r="O35" s="7"/>
      <c r="P35" s="2">
        <v>121923</v>
      </c>
      <c r="Q35" s="2">
        <v>74488</v>
      </c>
      <c r="R35" s="2">
        <v>235226</v>
      </c>
      <c r="S35" s="2">
        <v>110308</v>
      </c>
      <c r="T35" s="2">
        <v>119391</v>
      </c>
      <c r="U35" s="35">
        <v>215793</v>
      </c>
      <c r="V35" s="1">
        <v>216146</v>
      </c>
      <c r="W35" s="1">
        <v>262359</v>
      </c>
      <c r="X35" s="1">
        <v>180000</v>
      </c>
      <c r="Y35" s="1">
        <v>131253</v>
      </c>
      <c r="Z35" s="1">
        <v>160568</v>
      </c>
      <c r="AC35" s="32"/>
    </row>
    <row r="36" spans="2:29" ht="15.75" thickBot="1" x14ac:dyDescent="0.3">
      <c r="B36" s="6">
        <v>25</v>
      </c>
      <c r="C36" s="5" t="s">
        <v>99</v>
      </c>
      <c r="D36" s="4">
        <v>97980</v>
      </c>
      <c r="E36" s="4">
        <v>182572</v>
      </c>
      <c r="F36" s="4">
        <v>238260</v>
      </c>
      <c r="G36" s="2">
        <v>355457</v>
      </c>
      <c r="H36" s="2">
        <v>369021</v>
      </c>
      <c r="I36" s="2">
        <v>275451</v>
      </c>
      <c r="J36" s="2">
        <v>261745</v>
      </c>
      <c r="K36" s="2">
        <v>426282</v>
      </c>
      <c r="L36" s="2">
        <v>378811</v>
      </c>
      <c r="M36" s="2">
        <v>450921</v>
      </c>
      <c r="N36" s="2">
        <v>552966</v>
      </c>
      <c r="O36" s="7"/>
      <c r="P36" s="2">
        <v>36991</v>
      </c>
      <c r="Q36" s="2">
        <v>70725</v>
      </c>
      <c r="R36" s="2">
        <v>90612</v>
      </c>
      <c r="S36" s="2">
        <v>121429</v>
      </c>
      <c r="T36" s="2">
        <v>121083</v>
      </c>
      <c r="U36" s="35">
        <v>93564</v>
      </c>
      <c r="V36" s="1">
        <v>81029</v>
      </c>
      <c r="W36" s="1">
        <v>108157</v>
      </c>
      <c r="X36" s="1">
        <v>89932</v>
      </c>
      <c r="Y36" s="1">
        <v>114094</v>
      </c>
      <c r="Z36" s="1">
        <v>158656</v>
      </c>
      <c r="AC36" s="32"/>
    </row>
    <row r="37" spans="2:29" ht="15.75" thickBot="1" x14ac:dyDescent="0.3">
      <c r="B37" s="6">
        <v>26</v>
      </c>
      <c r="C37" s="5" t="s">
        <v>105</v>
      </c>
      <c r="D37" s="4">
        <v>174333</v>
      </c>
      <c r="E37" s="4">
        <v>457209</v>
      </c>
      <c r="F37" s="4">
        <v>578662</v>
      </c>
      <c r="G37" s="2">
        <v>559601</v>
      </c>
      <c r="H37" s="2">
        <v>615518</v>
      </c>
      <c r="I37" s="2">
        <v>576659</v>
      </c>
      <c r="J37" s="2">
        <v>522977</v>
      </c>
      <c r="K37" s="2">
        <v>672676</v>
      </c>
      <c r="L37" s="2">
        <v>834046</v>
      </c>
      <c r="M37" s="2">
        <v>346492</v>
      </c>
      <c r="N37" s="2">
        <v>415393</v>
      </c>
      <c r="O37" s="7"/>
      <c r="P37" s="2">
        <v>76269</v>
      </c>
      <c r="Q37" s="2">
        <v>211321</v>
      </c>
      <c r="R37" s="2">
        <v>266973</v>
      </c>
      <c r="S37" s="2">
        <v>256694</v>
      </c>
      <c r="T37" s="2">
        <v>291088</v>
      </c>
      <c r="U37" s="35">
        <v>248380</v>
      </c>
      <c r="V37" s="1">
        <v>224090</v>
      </c>
      <c r="W37" s="1">
        <v>288757</v>
      </c>
      <c r="X37" s="1">
        <v>352377</v>
      </c>
      <c r="Y37" s="1">
        <v>143995</v>
      </c>
      <c r="Z37" s="1">
        <v>152972</v>
      </c>
      <c r="AC37" s="32"/>
    </row>
    <row r="38" spans="2:29" ht="15.75" thickBot="1" x14ac:dyDescent="0.3">
      <c r="B38" s="6">
        <v>27</v>
      </c>
      <c r="C38" s="5" t="s">
        <v>101</v>
      </c>
      <c r="D38" s="4">
        <v>398148</v>
      </c>
      <c r="E38" s="4">
        <v>521762</v>
      </c>
      <c r="F38" s="4">
        <v>575170</v>
      </c>
      <c r="G38" s="2">
        <v>529357</v>
      </c>
      <c r="H38" s="2">
        <v>454886</v>
      </c>
      <c r="I38" s="2">
        <v>526727</v>
      </c>
      <c r="J38" s="2">
        <v>430065</v>
      </c>
      <c r="K38" s="2">
        <v>480196</v>
      </c>
      <c r="L38" s="2">
        <v>433041</v>
      </c>
      <c r="M38" s="2">
        <v>570419</v>
      </c>
      <c r="N38" s="2">
        <v>360503</v>
      </c>
      <c r="O38" s="7"/>
      <c r="P38" s="2">
        <v>85137</v>
      </c>
      <c r="Q38" s="2">
        <v>188321</v>
      </c>
      <c r="R38" s="2">
        <v>169512</v>
      </c>
      <c r="S38" s="2">
        <v>146489</v>
      </c>
      <c r="T38" s="2">
        <v>130084</v>
      </c>
      <c r="U38" s="35">
        <v>141807</v>
      </c>
      <c r="V38" s="1">
        <v>124086</v>
      </c>
      <c r="W38" s="1">
        <v>101294</v>
      </c>
      <c r="X38" s="1">
        <v>107147</v>
      </c>
      <c r="Y38" s="1">
        <v>172201</v>
      </c>
      <c r="Z38" s="1">
        <v>113795</v>
      </c>
      <c r="AC38" s="32"/>
    </row>
    <row r="39" spans="2:29" ht="15.75" thickBot="1" x14ac:dyDescent="0.3">
      <c r="B39" s="6">
        <v>28</v>
      </c>
      <c r="C39" s="5" t="s">
        <v>94</v>
      </c>
      <c r="D39" s="4">
        <v>338634</v>
      </c>
      <c r="E39" s="4">
        <v>389768</v>
      </c>
      <c r="F39" s="4">
        <v>157392</v>
      </c>
      <c r="G39" s="2">
        <v>273890</v>
      </c>
      <c r="H39" s="2">
        <v>177295</v>
      </c>
      <c r="I39" s="2">
        <v>112862</v>
      </c>
      <c r="J39" s="2">
        <v>101034</v>
      </c>
      <c r="K39" s="2">
        <v>170215</v>
      </c>
      <c r="L39" s="2">
        <v>196190</v>
      </c>
      <c r="M39" s="2">
        <v>408098</v>
      </c>
      <c r="N39" s="2">
        <v>331087</v>
      </c>
      <c r="O39" s="7"/>
      <c r="P39" s="2">
        <v>120587</v>
      </c>
      <c r="Q39" s="2">
        <v>120470</v>
      </c>
      <c r="R39" s="2">
        <v>42864</v>
      </c>
      <c r="S39" s="2">
        <v>74087</v>
      </c>
      <c r="T39" s="2">
        <v>35869</v>
      </c>
      <c r="U39" s="35">
        <v>19943</v>
      </c>
      <c r="V39" s="1">
        <v>25076</v>
      </c>
      <c r="W39" s="1">
        <v>48923</v>
      </c>
      <c r="X39" s="1">
        <v>47959</v>
      </c>
      <c r="Y39" s="1">
        <v>85229</v>
      </c>
      <c r="Z39" s="1">
        <v>77185</v>
      </c>
      <c r="AC39" s="32"/>
    </row>
    <row r="40" spans="2:29" ht="15.75" thickBot="1" x14ac:dyDescent="0.3">
      <c r="B40" s="6">
        <v>29</v>
      </c>
      <c r="C40" s="5" t="s">
        <v>97</v>
      </c>
      <c r="D40" s="4">
        <v>156289</v>
      </c>
      <c r="E40" s="4">
        <v>252657</v>
      </c>
      <c r="F40" s="4">
        <v>252468</v>
      </c>
      <c r="G40" s="2">
        <v>221130</v>
      </c>
      <c r="H40" s="2">
        <v>320144</v>
      </c>
      <c r="I40" s="2">
        <v>305647</v>
      </c>
      <c r="J40" s="2">
        <v>265437</v>
      </c>
      <c r="K40" s="2">
        <v>666359</v>
      </c>
      <c r="L40" s="2">
        <v>621533</v>
      </c>
      <c r="M40" s="2">
        <v>346801</v>
      </c>
      <c r="N40" s="2">
        <v>300038</v>
      </c>
      <c r="O40" s="7"/>
      <c r="P40" s="2">
        <v>68133</v>
      </c>
      <c r="Q40" s="2">
        <v>94836</v>
      </c>
      <c r="R40" s="2">
        <v>101172</v>
      </c>
      <c r="S40" s="2">
        <v>115667</v>
      </c>
      <c r="T40" s="2">
        <v>117013</v>
      </c>
      <c r="U40" s="35">
        <v>82623</v>
      </c>
      <c r="V40" s="1">
        <v>88832</v>
      </c>
      <c r="W40" s="1">
        <v>202315</v>
      </c>
      <c r="X40" s="1">
        <v>196665</v>
      </c>
      <c r="Y40" s="1">
        <v>113365</v>
      </c>
      <c r="Z40" s="1">
        <v>86122</v>
      </c>
      <c r="AC40" s="32"/>
    </row>
    <row r="41" spans="2:29" ht="15.75" thickBot="1" x14ac:dyDescent="0.3">
      <c r="B41" s="6">
        <v>30</v>
      </c>
      <c r="C41" s="5" t="s">
        <v>104</v>
      </c>
      <c r="D41" s="4">
        <v>1518489</v>
      </c>
      <c r="E41" s="4">
        <v>1120099</v>
      </c>
      <c r="F41" s="4">
        <v>852758</v>
      </c>
      <c r="G41" s="2">
        <v>333929</v>
      </c>
      <c r="H41" s="2">
        <v>582669</v>
      </c>
      <c r="I41" s="2">
        <v>294968</v>
      </c>
      <c r="J41" s="2">
        <v>411490</v>
      </c>
      <c r="K41" s="2">
        <v>392155</v>
      </c>
      <c r="L41" s="2">
        <v>485093</v>
      </c>
      <c r="M41" s="2">
        <v>410107</v>
      </c>
      <c r="N41" s="2">
        <v>283746</v>
      </c>
      <c r="O41" s="7"/>
      <c r="P41" s="2">
        <v>457319</v>
      </c>
      <c r="Q41" s="2">
        <v>367153</v>
      </c>
      <c r="R41" s="2">
        <v>291848</v>
      </c>
      <c r="S41" s="2">
        <v>97711</v>
      </c>
      <c r="T41" s="2">
        <v>180411</v>
      </c>
      <c r="U41" s="35">
        <v>88080</v>
      </c>
      <c r="V41" s="1">
        <v>125404</v>
      </c>
      <c r="W41" s="1">
        <v>110477</v>
      </c>
      <c r="X41" s="1">
        <v>121364</v>
      </c>
      <c r="Y41" s="1">
        <v>78137</v>
      </c>
      <c r="Z41" s="1">
        <v>79472</v>
      </c>
      <c r="AC41" s="32"/>
    </row>
    <row r="42" spans="2:29" ht="15.75" thickBot="1" x14ac:dyDescent="0.3">
      <c r="B42" s="6">
        <v>31</v>
      </c>
      <c r="C42" s="5" t="s">
        <v>57</v>
      </c>
      <c r="D42" s="4">
        <v>11246</v>
      </c>
      <c r="E42" s="4">
        <v>153194</v>
      </c>
      <c r="F42" s="4">
        <v>493615</v>
      </c>
      <c r="G42" s="2">
        <v>350497</v>
      </c>
      <c r="H42" s="2">
        <v>5770</v>
      </c>
      <c r="I42" s="2">
        <v>5694</v>
      </c>
      <c r="J42" s="2">
        <v>57128</v>
      </c>
      <c r="K42" s="2">
        <v>504943</v>
      </c>
      <c r="L42" s="2">
        <v>927170</v>
      </c>
      <c r="M42" s="2">
        <v>812269</v>
      </c>
      <c r="N42" s="2">
        <v>176714</v>
      </c>
      <c r="O42" s="7"/>
      <c r="P42" s="2">
        <v>4431</v>
      </c>
      <c r="Q42" s="2">
        <v>49496</v>
      </c>
      <c r="R42" s="2">
        <v>249841</v>
      </c>
      <c r="S42" s="2">
        <v>163398</v>
      </c>
      <c r="T42" s="2">
        <v>1018</v>
      </c>
      <c r="U42" s="35">
        <v>657</v>
      </c>
      <c r="V42" s="1">
        <v>13778</v>
      </c>
      <c r="W42" s="1">
        <v>171584</v>
      </c>
      <c r="X42" s="1">
        <v>334551</v>
      </c>
      <c r="Y42" s="1">
        <v>266513</v>
      </c>
      <c r="Z42" s="1">
        <v>60846</v>
      </c>
      <c r="AC42" s="32"/>
    </row>
    <row r="43" spans="2:29" ht="15.75" thickBot="1" x14ac:dyDescent="0.3">
      <c r="B43" s="6">
        <v>32</v>
      </c>
      <c r="C43" s="5" t="s">
        <v>98</v>
      </c>
      <c r="D43" s="4">
        <v>247490</v>
      </c>
      <c r="E43" s="4">
        <v>274642</v>
      </c>
      <c r="F43" s="4">
        <v>401082</v>
      </c>
      <c r="G43" s="2">
        <v>265543</v>
      </c>
      <c r="H43" s="2">
        <v>328349</v>
      </c>
      <c r="I43" s="2">
        <v>300233</v>
      </c>
      <c r="J43" s="2">
        <v>179021</v>
      </c>
      <c r="K43" s="2">
        <v>65417</v>
      </c>
      <c r="L43" s="2">
        <v>312492</v>
      </c>
      <c r="M43" s="2">
        <v>115543</v>
      </c>
      <c r="N43" s="2">
        <v>165499</v>
      </c>
      <c r="O43" s="7"/>
      <c r="P43" s="2">
        <v>89070</v>
      </c>
      <c r="Q43" s="2">
        <v>84220</v>
      </c>
      <c r="R43" s="2">
        <v>141504</v>
      </c>
      <c r="S43" s="2">
        <v>94682</v>
      </c>
      <c r="T43" s="2">
        <v>107914</v>
      </c>
      <c r="U43" s="35">
        <v>100701</v>
      </c>
      <c r="V43" s="1">
        <v>59615</v>
      </c>
      <c r="W43" s="1">
        <v>24188</v>
      </c>
      <c r="X43" s="1">
        <v>92333</v>
      </c>
      <c r="Y43" s="1">
        <v>32536</v>
      </c>
      <c r="Z43" s="1">
        <v>48100</v>
      </c>
      <c r="AC43" s="32"/>
    </row>
    <row r="44" spans="2:29" ht="15.75" thickBot="1" x14ac:dyDescent="0.3">
      <c r="B44" s="6">
        <v>33</v>
      </c>
      <c r="C44" s="5" t="s">
        <v>16</v>
      </c>
      <c r="D44" s="4"/>
      <c r="E44" s="4"/>
      <c r="F44" s="4">
        <v>6398</v>
      </c>
      <c r="G44" s="2">
        <v>2135</v>
      </c>
      <c r="H44" s="2"/>
      <c r="I44" s="2"/>
      <c r="J44" s="2">
        <v>22478</v>
      </c>
      <c r="K44" s="2">
        <v>72273</v>
      </c>
      <c r="L44" s="2">
        <v>62204</v>
      </c>
      <c r="M44" s="2">
        <v>68600</v>
      </c>
      <c r="N44" s="2">
        <v>156767</v>
      </c>
      <c r="O44" s="7"/>
      <c r="P44" s="2"/>
      <c r="Q44" s="2"/>
      <c r="R44" s="2">
        <v>1362</v>
      </c>
      <c r="S44" s="2">
        <v>900</v>
      </c>
      <c r="T44" s="2"/>
      <c r="U44" s="35"/>
      <c r="V44" s="1">
        <v>10644</v>
      </c>
      <c r="W44" s="1">
        <v>36840</v>
      </c>
      <c r="X44" s="1">
        <v>27258</v>
      </c>
      <c r="Y44" s="1">
        <v>28835</v>
      </c>
      <c r="Z44" s="1">
        <v>69166</v>
      </c>
      <c r="AC44" s="32"/>
    </row>
    <row r="45" spans="2:29" ht="15.75" thickBot="1" x14ac:dyDescent="0.3">
      <c r="B45" s="6">
        <v>34</v>
      </c>
      <c r="C45" s="5" t="s">
        <v>72</v>
      </c>
      <c r="D45" s="4">
        <v>17088</v>
      </c>
      <c r="E45" s="4">
        <v>48527</v>
      </c>
      <c r="F45" s="4">
        <v>20426</v>
      </c>
      <c r="G45" s="2">
        <v>21028</v>
      </c>
      <c r="H45" s="2">
        <v>20034</v>
      </c>
      <c r="I45" s="2">
        <v>58198</v>
      </c>
      <c r="J45" s="2">
        <v>73291</v>
      </c>
      <c r="K45" s="2">
        <v>79545</v>
      </c>
      <c r="L45" s="2">
        <v>108284</v>
      </c>
      <c r="M45" s="2">
        <v>113387</v>
      </c>
      <c r="N45" s="2">
        <v>147794</v>
      </c>
      <c r="O45" s="7"/>
      <c r="P45" s="2">
        <v>6937</v>
      </c>
      <c r="Q45" s="2">
        <v>16569</v>
      </c>
      <c r="R45" s="2">
        <v>3930</v>
      </c>
      <c r="S45" s="2">
        <v>3177</v>
      </c>
      <c r="T45" s="2">
        <v>3256</v>
      </c>
      <c r="U45" s="35">
        <v>12369</v>
      </c>
      <c r="V45" s="1">
        <v>19697</v>
      </c>
      <c r="W45" s="1">
        <v>19722</v>
      </c>
      <c r="X45" s="1">
        <v>27948</v>
      </c>
      <c r="Y45" s="1">
        <v>39598</v>
      </c>
      <c r="Z45" s="1">
        <v>49718</v>
      </c>
      <c r="AC45" s="32"/>
    </row>
    <row r="46" spans="2:29" ht="15.75" thickBot="1" x14ac:dyDescent="0.3">
      <c r="B46" s="6">
        <v>35</v>
      </c>
      <c r="C46" s="5" t="s">
        <v>87</v>
      </c>
      <c r="D46" s="4">
        <v>25153</v>
      </c>
      <c r="E46" s="4"/>
      <c r="F46" s="4">
        <v>78147</v>
      </c>
      <c r="G46" s="2">
        <v>99106</v>
      </c>
      <c r="H46" s="2">
        <v>67607</v>
      </c>
      <c r="I46" s="2">
        <v>111180</v>
      </c>
      <c r="J46" s="2">
        <v>128962</v>
      </c>
      <c r="K46" s="2">
        <v>226311</v>
      </c>
      <c r="L46" s="2">
        <v>143183</v>
      </c>
      <c r="M46" s="2">
        <v>80973</v>
      </c>
      <c r="N46" s="2">
        <v>145868</v>
      </c>
      <c r="O46" s="7"/>
      <c r="P46" s="2">
        <v>11278</v>
      </c>
      <c r="Q46" s="2"/>
      <c r="R46" s="2">
        <v>16555</v>
      </c>
      <c r="S46" s="2">
        <v>23994</v>
      </c>
      <c r="T46" s="2">
        <v>14240</v>
      </c>
      <c r="U46" s="35">
        <v>18315</v>
      </c>
      <c r="V46" s="1">
        <v>25608</v>
      </c>
      <c r="W46" s="1">
        <v>50495</v>
      </c>
      <c r="X46" s="1">
        <v>22007</v>
      </c>
      <c r="Y46" s="1">
        <v>17920</v>
      </c>
      <c r="Z46" s="1">
        <v>37275</v>
      </c>
      <c r="AC46" s="32"/>
    </row>
    <row r="47" spans="2:29" ht="15.75" thickBot="1" x14ac:dyDescent="0.3">
      <c r="B47" s="6">
        <v>36</v>
      </c>
      <c r="C47" s="5" t="s">
        <v>93</v>
      </c>
      <c r="D47" s="4">
        <v>13130</v>
      </c>
      <c r="E47" s="4">
        <v>120899</v>
      </c>
      <c r="F47" s="4">
        <v>177391</v>
      </c>
      <c r="G47" s="2">
        <v>214018</v>
      </c>
      <c r="H47" s="2">
        <v>157963</v>
      </c>
      <c r="I47" s="2">
        <v>124942</v>
      </c>
      <c r="J47" s="2">
        <v>22792</v>
      </c>
      <c r="K47" s="2">
        <v>65396</v>
      </c>
      <c r="L47" s="2">
        <v>35294</v>
      </c>
      <c r="M47" s="2">
        <v>61596</v>
      </c>
      <c r="N47" s="2">
        <v>139723</v>
      </c>
      <c r="O47" s="7"/>
      <c r="P47" s="2">
        <v>3289</v>
      </c>
      <c r="Q47" s="2">
        <v>23614</v>
      </c>
      <c r="R47" s="2">
        <v>30424</v>
      </c>
      <c r="S47" s="2">
        <v>44853</v>
      </c>
      <c r="T47" s="2">
        <v>32510</v>
      </c>
      <c r="U47" s="35">
        <v>30848</v>
      </c>
      <c r="V47" s="1">
        <v>6380</v>
      </c>
      <c r="W47" s="1">
        <v>14173</v>
      </c>
      <c r="X47" s="1">
        <v>5695</v>
      </c>
      <c r="Y47" s="1">
        <v>9472</v>
      </c>
      <c r="Z47" s="1">
        <v>28471</v>
      </c>
      <c r="AC47" s="32"/>
    </row>
    <row r="48" spans="2:29" ht="15.75" thickBot="1" x14ac:dyDescent="0.3">
      <c r="B48" s="6">
        <v>37</v>
      </c>
      <c r="C48" s="5" t="s">
        <v>81</v>
      </c>
      <c r="D48" s="4">
        <v>66816</v>
      </c>
      <c r="E48" s="4">
        <v>41594</v>
      </c>
      <c r="F48" s="4">
        <v>43306</v>
      </c>
      <c r="G48" s="2">
        <v>47430</v>
      </c>
      <c r="H48" s="2">
        <v>34673</v>
      </c>
      <c r="I48" s="2">
        <v>56755</v>
      </c>
      <c r="J48" s="2">
        <v>197995</v>
      </c>
      <c r="K48" s="2">
        <v>82820</v>
      </c>
      <c r="L48" s="2">
        <v>140922</v>
      </c>
      <c r="M48" s="2">
        <v>105608</v>
      </c>
      <c r="N48" s="2">
        <v>96000</v>
      </c>
      <c r="O48" s="7"/>
      <c r="P48" s="2">
        <v>37150</v>
      </c>
      <c r="Q48" s="2">
        <v>15159</v>
      </c>
      <c r="R48" s="2">
        <v>10939</v>
      </c>
      <c r="S48" s="2">
        <v>12266</v>
      </c>
      <c r="T48" s="2">
        <v>9337</v>
      </c>
      <c r="U48" s="35">
        <v>12841</v>
      </c>
      <c r="V48" s="1">
        <v>41813</v>
      </c>
      <c r="W48" s="1">
        <v>24348</v>
      </c>
      <c r="X48" s="1">
        <v>52523</v>
      </c>
      <c r="Y48" s="1">
        <v>40118</v>
      </c>
      <c r="Z48" s="1">
        <v>43560</v>
      </c>
      <c r="AC48" s="32"/>
    </row>
    <row r="49" spans="2:29" ht="15.75" thickBot="1" x14ac:dyDescent="0.3">
      <c r="B49" s="6">
        <v>38</v>
      </c>
      <c r="C49" s="5" t="s">
        <v>136</v>
      </c>
      <c r="D49" s="4">
        <v>6648</v>
      </c>
      <c r="E49" s="4"/>
      <c r="F49" s="4"/>
      <c r="G49" s="2"/>
      <c r="H49" s="2"/>
      <c r="I49" s="2"/>
      <c r="J49" s="2">
        <v>1242</v>
      </c>
      <c r="K49" s="2">
        <v>7311</v>
      </c>
      <c r="L49" s="2">
        <v>3355</v>
      </c>
      <c r="M49" s="2">
        <v>87469</v>
      </c>
      <c r="N49" s="2">
        <v>90347</v>
      </c>
      <c r="O49" s="7"/>
      <c r="P49" s="2">
        <v>2250</v>
      </c>
      <c r="Q49" s="2"/>
      <c r="R49" s="2"/>
      <c r="S49" s="2"/>
      <c r="T49" s="2"/>
      <c r="U49" s="35"/>
      <c r="V49" s="1">
        <v>194</v>
      </c>
      <c r="W49" s="1">
        <v>3193</v>
      </c>
      <c r="X49" s="1">
        <v>658</v>
      </c>
      <c r="Y49" s="1">
        <v>10516</v>
      </c>
      <c r="Z49" s="1">
        <v>53186</v>
      </c>
      <c r="AC49" s="32"/>
    </row>
    <row r="50" spans="2:29" ht="15.75" thickBot="1" x14ac:dyDescent="0.3">
      <c r="B50" s="6">
        <v>39</v>
      </c>
      <c r="C50" s="5" t="s">
        <v>67</v>
      </c>
      <c r="D50" s="4">
        <v>42160</v>
      </c>
      <c r="E50" s="4">
        <v>1820</v>
      </c>
      <c r="F50" s="4">
        <v>16009</v>
      </c>
      <c r="G50" s="2">
        <v>29259</v>
      </c>
      <c r="H50" s="2">
        <v>12835</v>
      </c>
      <c r="I50" s="2">
        <v>26245</v>
      </c>
      <c r="J50" s="2">
        <v>5722</v>
      </c>
      <c r="K50" s="2">
        <v>33919</v>
      </c>
      <c r="L50" s="2">
        <v>255414</v>
      </c>
      <c r="M50" s="2">
        <v>44784</v>
      </c>
      <c r="N50" s="2">
        <v>78467</v>
      </c>
      <c r="O50" s="7"/>
      <c r="P50" s="2">
        <v>14304</v>
      </c>
      <c r="Q50" s="2">
        <v>290</v>
      </c>
      <c r="R50" s="2">
        <v>3419</v>
      </c>
      <c r="S50" s="2">
        <v>9994</v>
      </c>
      <c r="T50" s="2">
        <v>3595</v>
      </c>
      <c r="U50" s="35">
        <v>5863</v>
      </c>
      <c r="V50" s="1">
        <v>1308</v>
      </c>
      <c r="W50" s="1">
        <v>7072</v>
      </c>
      <c r="X50" s="1">
        <v>48825</v>
      </c>
      <c r="Y50" s="1">
        <v>8074</v>
      </c>
      <c r="Z50" s="1">
        <v>22380</v>
      </c>
      <c r="AC50" s="32"/>
    </row>
    <row r="51" spans="2:29" ht="15.75" thickBot="1" x14ac:dyDescent="0.3">
      <c r="B51" s="6">
        <v>40</v>
      </c>
      <c r="C51" s="5" t="s">
        <v>85</v>
      </c>
      <c r="D51" s="4">
        <v>63223</v>
      </c>
      <c r="E51" s="4">
        <v>70908</v>
      </c>
      <c r="F51" s="4">
        <v>91066</v>
      </c>
      <c r="G51" s="2">
        <v>91141</v>
      </c>
      <c r="H51" s="2">
        <v>54042</v>
      </c>
      <c r="I51" s="2">
        <v>75488</v>
      </c>
      <c r="J51" s="2">
        <v>74297</v>
      </c>
      <c r="K51" s="2">
        <v>121500</v>
      </c>
      <c r="L51" s="2">
        <v>66521</v>
      </c>
      <c r="M51" s="2">
        <v>108063</v>
      </c>
      <c r="N51" s="2">
        <v>72725</v>
      </c>
      <c r="O51" s="7"/>
      <c r="P51" s="2">
        <v>18029</v>
      </c>
      <c r="Q51" s="2">
        <v>24080</v>
      </c>
      <c r="R51" s="2">
        <v>26032</v>
      </c>
      <c r="S51" s="2">
        <v>27634</v>
      </c>
      <c r="T51" s="2">
        <v>12320</v>
      </c>
      <c r="U51" s="35">
        <v>21561</v>
      </c>
      <c r="V51" s="1">
        <v>23168</v>
      </c>
      <c r="W51" s="1">
        <v>34991</v>
      </c>
      <c r="X51" s="1">
        <v>19493</v>
      </c>
      <c r="Y51" s="1">
        <v>29751</v>
      </c>
      <c r="Z51" s="1">
        <v>18924</v>
      </c>
      <c r="AC51" s="32"/>
    </row>
    <row r="52" spans="2:29" ht="15.75" thickBot="1" x14ac:dyDescent="0.3">
      <c r="B52" s="6">
        <v>41</v>
      </c>
      <c r="C52" s="5" t="s">
        <v>82</v>
      </c>
      <c r="D52" s="4">
        <v>83889</v>
      </c>
      <c r="E52" s="4">
        <v>42026</v>
      </c>
      <c r="F52" s="4">
        <v>33280</v>
      </c>
      <c r="G52" s="2">
        <v>45015</v>
      </c>
      <c r="H52" s="2">
        <v>37386</v>
      </c>
      <c r="I52" s="2">
        <v>34801</v>
      </c>
      <c r="J52" s="2">
        <v>150044</v>
      </c>
      <c r="K52" s="2">
        <v>178218</v>
      </c>
      <c r="L52" s="2">
        <v>152478</v>
      </c>
      <c r="M52" s="2">
        <v>43751</v>
      </c>
      <c r="N52" s="2">
        <v>66776</v>
      </c>
      <c r="O52" s="7"/>
      <c r="P52" s="2">
        <v>13656</v>
      </c>
      <c r="Q52" s="2">
        <v>6384</v>
      </c>
      <c r="R52" s="2">
        <v>5332</v>
      </c>
      <c r="S52" s="2">
        <v>7487</v>
      </c>
      <c r="T52" s="2">
        <v>7365</v>
      </c>
      <c r="U52" s="35">
        <v>2913</v>
      </c>
      <c r="V52" s="1">
        <v>14294</v>
      </c>
      <c r="W52" s="1">
        <v>26809</v>
      </c>
      <c r="X52" s="1">
        <v>14392</v>
      </c>
      <c r="Y52" s="1">
        <v>5394</v>
      </c>
      <c r="Z52" s="1">
        <v>10668</v>
      </c>
      <c r="AC52" s="32"/>
    </row>
    <row r="53" spans="2:29" ht="15.75" thickBot="1" x14ac:dyDescent="0.3">
      <c r="B53" s="6">
        <v>42</v>
      </c>
      <c r="C53" s="5" t="s">
        <v>92</v>
      </c>
      <c r="D53" s="4">
        <v>85514</v>
      </c>
      <c r="E53" s="4">
        <v>68255</v>
      </c>
      <c r="F53" s="4">
        <v>63767</v>
      </c>
      <c r="G53" s="2">
        <v>49598</v>
      </c>
      <c r="H53" s="2">
        <v>142205</v>
      </c>
      <c r="I53" s="2">
        <v>63023</v>
      </c>
      <c r="J53" s="2">
        <v>61534</v>
      </c>
      <c r="K53" s="2">
        <v>89467</v>
      </c>
      <c r="L53" s="2">
        <v>139648</v>
      </c>
      <c r="M53" s="2">
        <v>97395</v>
      </c>
      <c r="N53" s="2">
        <v>63988</v>
      </c>
      <c r="O53" s="7"/>
      <c r="P53" s="2">
        <v>28899</v>
      </c>
      <c r="Q53" s="2">
        <v>17512</v>
      </c>
      <c r="R53" s="2">
        <v>28125</v>
      </c>
      <c r="S53" s="2">
        <v>22906</v>
      </c>
      <c r="T53" s="2">
        <v>57297</v>
      </c>
      <c r="U53" s="35">
        <v>23521</v>
      </c>
      <c r="V53" s="1">
        <v>21791</v>
      </c>
      <c r="W53" s="1">
        <v>28638</v>
      </c>
      <c r="X53" s="1">
        <v>38183</v>
      </c>
      <c r="Y53" s="1">
        <v>32453</v>
      </c>
      <c r="Z53" s="1">
        <v>20629</v>
      </c>
      <c r="AC53" s="32"/>
    </row>
    <row r="54" spans="2:29" ht="15.75" thickBot="1" x14ac:dyDescent="0.3">
      <c r="B54" s="6">
        <v>43</v>
      </c>
      <c r="C54" s="5" t="s">
        <v>52</v>
      </c>
      <c r="D54" s="4"/>
      <c r="E54" s="4"/>
      <c r="F54" s="4"/>
      <c r="G54" s="2">
        <v>375</v>
      </c>
      <c r="H54" s="2">
        <v>3765</v>
      </c>
      <c r="I54" s="2"/>
      <c r="J54" s="2">
        <v>4116</v>
      </c>
      <c r="K54" s="2">
        <v>24647</v>
      </c>
      <c r="L54" s="2">
        <v>5943</v>
      </c>
      <c r="M54" s="2">
        <v>29225</v>
      </c>
      <c r="N54" s="2">
        <v>60536</v>
      </c>
      <c r="O54" s="7"/>
      <c r="P54" s="2"/>
      <c r="Q54" s="2"/>
      <c r="R54" s="2"/>
      <c r="S54" s="2">
        <v>180</v>
      </c>
      <c r="T54" s="2">
        <v>428</v>
      </c>
      <c r="U54" s="35"/>
      <c r="V54" s="1">
        <v>450</v>
      </c>
      <c r="W54" s="1">
        <v>4961</v>
      </c>
      <c r="X54" s="1">
        <v>2205</v>
      </c>
      <c r="Y54" s="1">
        <v>5670</v>
      </c>
      <c r="Z54" s="1">
        <v>20926</v>
      </c>
      <c r="AC54" s="32"/>
    </row>
    <row r="55" spans="2:29" ht="15.75" thickBot="1" x14ac:dyDescent="0.3">
      <c r="B55" s="6">
        <v>44</v>
      </c>
      <c r="C55" s="5" t="s">
        <v>74</v>
      </c>
      <c r="D55" s="4">
        <v>26926</v>
      </c>
      <c r="E55" s="4">
        <v>72463</v>
      </c>
      <c r="F55" s="4">
        <v>164502</v>
      </c>
      <c r="G55" s="2">
        <v>54198</v>
      </c>
      <c r="H55" s="2">
        <v>25563</v>
      </c>
      <c r="I55" s="2">
        <v>110680</v>
      </c>
      <c r="J55" s="2">
        <v>174606</v>
      </c>
      <c r="K55" s="2">
        <v>140533</v>
      </c>
      <c r="L55" s="2">
        <v>36827</v>
      </c>
      <c r="M55" s="2">
        <v>65150</v>
      </c>
      <c r="N55" s="2">
        <v>56712</v>
      </c>
      <c r="O55" s="7"/>
      <c r="P55" s="2">
        <v>23302</v>
      </c>
      <c r="Q55" s="2">
        <v>58494</v>
      </c>
      <c r="R55" s="2">
        <v>139314</v>
      </c>
      <c r="S55" s="2">
        <v>39925</v>
      </c>
      <c r="T55" s="2">
        <v>16157</v>
      </c>
      <c r="U55" s="35">
        <v>74588</v>
      </c>
      <c r="V55" s="1">
        <v>99742</v>
      </c>
      <c r="W55" s="1">
        <v>83695</v>
      </c>
      <c r="X55" s="1">
        <v>23202</v>
      </c>
      <c r="Y55" s="1">
        <v>29327</v>
      </c>
      <c r="Z55" s="1">
        <v>33588</v>
      </c>
      <c r="AC55" s="32"/>
    </row>
    <row r="56" spans="2:29" ht="15.75" thickBot="1" x14ac:dyDescent="0.3">
      <c r="B56" s="6">
        <v>45</v>
      </c>
      <c r="C56" s="5" t="s">
        <v>15</v>
      </c>
      <c r="D56" s="4">
        <v>12702</v>
      </c>
      <c r="E56" s="4">
        <v>18140</v>
      </c>
      <c r="F56" s="4">
        <v>15640</v>
      </c>
      <c r="G56" s="2">
        <v>27006</v>
      </c>
      <c r="H56" s="2"/>
      <c r="I56" s="2">
        <v>41100</v>
      </c>
      <c r="J56" s="2">
        <v>11160</v>
      </c>
      <c r="K56" s="2">
        <v>21102</v>
      </c>
      <c r="L56" s="2">
        <v>53004</v>
      </c>
      <c r="M56" s="2">
        <v>17250</v>
      </c>
      <c r="N56" s="2">
        <v>53768</v>
      </c>
      <c r="O56" s="7"/>
      <c r="P56" s="2">
        <v>2205</v>
      </c>
      <c r="Q56" s="2">
        <v>3038</v>
      </c>
      <c r="R56" s="2">
        <v>3330</v>
      </c>
      <c r="S56" s="2">
        <v>6210</v>
      </c>
      <c r="T56" s="2"/>
      <c r="U56" s="35">
        <v>7173</v>
      </c>
      <c r="V56" s="1">
        <v>1731</v>
      </c>
      <c r="W56" s="1">
        <v>6750</v>
      </c>
      <c r="X56" s="1">
        <v>6798</v>
      </c>
      <c r="Y56" s="1">
        <v>2498</v>
      </c>
      <c r="Z56" s="1">
        <v>10190</v>
      </c>
      <c r="AC56" s="32"/>
    </row>
    <row r="57" spans="2:29" ht="15.75" thickBot="1" x14ac:dyDescent="0.3">
      <c r="B57" s="6">
        <v>46</v>
      </c>
      <c r="C57" s="5" t="s">
        <v>76</v>
      </c>
      <c r="D57" s="4">
        <v>19971</v>
      </c>
      <c r="E57" s="4">
        <v>15821</v>
      </c>
      <c r="F57" s="4">
        <v>17533</v>
      </c>
      <c r="G57" s="2">
        <v>28866</v>
      </c>
      <c r="H57" s="2">
        <v>29373</v>
      </c>
      <c r="I57" s="2">
        <v>73250</v>
      </c>
      <c r="J57" s="2">
        <v>121598</v>
      </c>
      <c r="K57" s="2">
        <v>144974</v>
      </c>
      <c r="L57" s="2">
        <v>206422</v>
      </c>
      <c r="M57" s="2">
        <v>199292</v>
      </c>
      <c r="N57" s="2">
        <v>48532</v>
      </c>
      <c r="O57" s="7"/>
      <c r="P57" s="2">
        <v>4250</v>
      </c>
      <c r="Q57" s="2">
        <v>2447</v>
      </c>
      <c r="R57" s="2">
        <v>3103</v>
      </c>
      <c r="S57" s="2">
        <v>8770</v>
      </c>
      <c r="T57" s="2">
        <v>5747</v>
      </c>
      <c r="U57" s="35">
        <v>19351</v>
      </c>
      <c r="V57" s="1">
        <v>23362</v>
      </c>
      <c r="W57" s="1">
        <v>32595</v>
      </c>
      <c r="X57" s="1">
        <v>45812</v>
      </c>
      <c r="Y57" s="1">
        <v>44777</v>
      </c>
      <c r="Z57" s="1">
        <v>7859</v>
      </c>
      <c r="AC57" s="32"/>
    </row>
    <row r="58" spans="2:29" ht="15.75" thickBot="1" x14ac:dyDescent="0.3">
      <c r="B58" s="6">
        <v>47</v>
      </c>
      <c r="C58" s="5" t="s">
        <v>62</v>
      </c>
      <c r="D58" s="4">
        <v>2184</v>
      </c>
      <c r="E58" s="4">
        <v>2953</v>
      </c>
      <c r="F58" s="4">
        <v>7240</v>
      </c>
      <c r="G58" s="2">
        <v>14884</v>
      </c>
      <c r="H58" s="2">
        <v>7964</v>
      </c>
      <c r="I58" s="2">
        <v>36771</v>
      </c>
      <c r="J58" s="2">
        <v>11967</v>
      </c>
      <c r="K58" s="2">
        <v>40502</v>
      </c>
      <c r="L58" s="2">
        <v>30044</v>
      </c>
      <c r="M58" s="2">
        <v>28502</v>
      </c>
      <c r="N58" s="2">
        <v>44364</v>
      </c>
      <c r="O58" s="7"/>
      <c r="P58" s="2">
        <v>306</v>
      </c>
      <c r="Q58" s="2">
        <v>596</v>
      </c>
      <c r="R58" s="2">
        <v>1199</v>
      </c>
      <c r="S58" s="2">
        <v>1683</v>
      </c>
      <c r="T58" s="2">
        <v>1296</v>
      </c>
      <c r="U58" s="35">
        <v>7550</v>
      </c>
      <c r="V58" s="1">
        <v>2431</v>
      </c>
      <c r="W58" s="1">
        <v>8015</v>
      </c>
      <c r="X58" s="1">
        <v>4743</v>
      </c>
      <c r="Y58" s="1">
        <v>6355</v>
      </c>
      <c r="Z58" s="1">
        <v>7381</v>
      </c>
      <c r="AC58" s="32"/>
    </row>
    <row r="59" spans="2:29" ht="15.75" thickBot="1" x14ac:dyDescent="0.3">
      <c r="B59" s="6">
        <v>48</v>
      </c>
      <c r="C59" s="5" t="s">
        <v>37</v>
      </c>
      <c r="D59" s="4"/>
      <c r="E59" s="4"/>
      <c r="F59" s="4"/>
      <c r="G59" s="2"/>
      <c r="H59" s="2">
        <v>483</v>
      </c>
      <c r="I59" s="2">
        <v>5400</v>
      </c>
      <c r="J59" s="2"/>
      <c r="K59" s="2"/>
      <c r="L59" s="2">
        <v>33324</v>
      </c>
      <c r="M59" s="2">
        <v>10311</v>
      </c>
      <c r="N59" s="2">
        <v>40841</v>
      </c>
      <c r="O59" s="7"/>
      <c r="P59" s="2"/>
      <c r="Q59" s="2"/>
      <c r="R59" s="2"/>
      <c r="S59" s="2"/>
      <c r="T59" s="2">
        <v>27</v>
      </c>
      <c r="U59" s="35">
        <v>2700</v>
      </c>
      <c r="V59" s="1"/>
      <c r="W59" s="1"/>
      <c r="X59" s="1">
        <v>13577</v>
      </c>
      <c r="Y59" s="1">
        <v>731</v>
      </c>
      <c r="Z59" s="1">
        <v>17402</v>
      </c>
      <c r="AC59" s="32"/>
    </row>
    <row r="60" spans="2:29" ht="15.75" thickBot="1" x14ac:dyDescent="0.3">
      <c r="B60" s="6">
        <v>49</v>
      </c>
      <c r="C60" s="5" t="s">
        <v>56</v>
      </c>
      <c r="D60" s="4">
        <v>17774</v>
      </c>
      <c r="E60" s="4">
        <v>7110</v>
      </c>
      <c r="F60" s="4">
        <v>5818</v>
      </c>
      <c r="G60" s="2">
        <v>11068</v>
      </c>
      <c r="H60" s="2">
        <v>5581</v>
      </c>
      <c r="I60" s="2">
        <v>3273</v>
      </c>
      <c r="J60" s="2">
        <v>9022</v>
      </c>
      <c r="K60" s="2">
        <v>21196</v>
      </c>
      <c r="L60" s="2">
        <v>28248</v>
      </c>
      <c r="M60" s="2">
        <v>11203</v>
      </c>
      <c r="N60" s="2">
        <v>39491</v>
      </c>
      <c r="O60" s="7"/>
      <c r="P60" s="2">
        <v>4333</v>
      </c>
      <c r="Q60" s="2">
        <v>736</v>
      </c>
      <c r="R60" s="2">
        <v>683</v>
      </c>
      <c r="S60" s="2">
        <v>1332</v>
      </c>
      <c r="T60" s="2">
        <v>1072</v>
      </c>
      <c r="U60" s="35">
        <v>592</v>
      </c>
      <c r="V60" s="1">
        <v>1812</v>
      </c>
      <c r="W60" s="1">
        <v>6462</v>
      </c>
      <c r="X60" s="1">
        <v>5871</v>
      </c>
      <c r="Y60" s="1">
        <v>1698</v>
      </c>
      <c r="Z60" s="1">
        <v>8875</v>
      </c>
      <c r="AC60" s="32"/>
    </row>
    <row r="61" spans="2:29" ht="15.75" thickBot="1" x14ac:dyDescent="0.3">
      <c r="B61" s="6">
        <v>50</v>
      </c>
      <c r="C61" s="5" t="s">
        <v>58</v>
      </c>
      <c r="D61" s="4">
        <v>12053</v>
      </c>
      <c r="E61" s="4">
        <v>17424</v>
      </c>
      <c r="F61" s="4">
        <v>40283</v>
      </c>
      <c r="G61" s="2">
        <v>11054</v>
      </c>
      <c r="H61" s="2">
        <v>6296</v>
      </c>
      <c r="I61" s="2">
        <v>4840</v>
      </c>
      <c r="J61" s="2">
        <v>9982</v>
      </c>
      <c r="K61" s="2">
        <v>5055</v>
      </c>
      <c r="L61" s="2">
        <v>2845</v>
      </c>
      <c r="M61" s="2">
        <v>14914</v>
      </c>
      <c r="N61" s="2">
        <v>38866</v>
      </c>
      <c r="O61" s="7"/>
      <c r="P61" s="2">
        <v>3797</v>
      </c>
      <c r="Q61" s="2">
        <v>4793</v>
      </c>
      <c r="R61" s="2">
        <v>18350</v>
      </c>
      <c r="S61" s="2">
        <v>3066</v>
      </c>
      <c r="T61" s="2">
        <v>1170</v>
      </c>
      <c r="U61" s="35">
        <v>788</v>
      </c>
      <c r="V61" s="1">
        <v>1145</v>
      </c>
      <c r="W61" s="1">
        <v>1159</v>
      </c>
      <c r="X61" s="1">
        <v>351</v>
      </c>
      <c r="Y61" s="1">
        <v>4951</v>
      </c>
      <c r="Z61" s="1">
        <v>16967</v>
      </c>
      <c r="AC61" s="32"/>
    </row>
    <row r="62" spans="2:29" ht="15.75" thickBot="1" x14ac:dyDescent="0.3">
      <c r="B62" s="6">
        <v>51</v>
      </c>
      <c r="C62" s="5" t="s">
        <v>73</v>
      </c>
      <c r="D62" s="4">
        <v>4162</v>
      </c>
      <c r="E62" s="4"/>
      <c r="F62" s="4">
        <v>5703</v>
      </c>
      <c r="G62" s="2">
        <v>4257</v>
      </c>
      <c r="H62" s="2">
        <v>24228</v>
      </c>
      <c r="I62" s="2">
        <v>7333</v>
      </c>
      <c r="J62" s="2">
        <v>3757</v>
      </c>
      <c r="K62" s="2">
        <v>32693</v>
      </c>
      <c r="L62" s="2">
        <v>141974</v>
      </c>
      <c r="M62" s="2">
        <v>135213</v>
      </c>
      <c r="N62" s="2">
        <v>36648</v>
      </c>
      <c r="O62" s="7"/>
      <c r="P62" s="2">
        <v>837</v>
      </c>
      <c r="Q62" s="2"/>
      <c r="R62" s="2">
        <v>1715</v>
      </c>
      <c r="S62" s="2">
        <v>1080</v>
      </c>
      <c r="T62" s="2">
        <v>5395</v>
      </c>
      <c r="U62" s="35">
        <v>3594</v>
      </c>
      <c r="V62" s="1">
        <v>244</v>
      </c>
      <c r="W62" s="1">
        <v>8779</v>
      </c>
      <c r="X62" s="1">
        <v>11935</v>
      </c>
      <c r="Y62" s="1">
        <v>8181</v>
      </c>
      <c r="Z62" s="1">
        <v>3046</v>
      </c>
      <c r="AC62" s="32"/>
    </row>
    <row r="63" spans="2:29" ht="15.75" thickBot="1" x14ac:dyDescent="0.3">
      <c r="B63" s="6">
        <v>52</v>
      </c>
      <c r="C63" s="5" t="s">
        <v>75</v>
      </c>
      <c r="D63" s="4">
        <v>24010</v>
      </c>
      <c r="E63" s="4">
        <v>10483</v>
      </c>
      <c r="F63" s="4">
        <v>14338</v>
      </c>
      <c r="G63" s="2">
        <v>42608</v>
      </c>
      <c r="H63" s="2">
        <v>25868</v>
      </c>
      <c r="I63" s="2">
        <v>9962</v>
      </c>
      <c r="J63" s="2">
        <v>6327</v>
      </c>
      <c r="K63" s="2">
        <v>63020</v>
      </c>
      <c r="L63" s="2">
        <v>155628</v>
      </c>
      <c r="M63" s="2">
        <v>60689</v>
      </c>
      <c r="N63" s="2">
        <v>35246</v>
      </c>
      <c r="O63" s="7"/>
      <c r="P63" s="2">
        <v>13899</v>
      </c>
      <c r="Q63" s="2">
        <v>5515</v>
      </c>
      <c r="R63" s="2">
        <v>5782</v>
      </c>
      <c r="S63" s="2">
        <v>13959</v>
      </c>
      <c r="T63" s="2">
        <v>9444</v>
      </c>
      <c r="U63" s="35">
        <v>3196</v>
      </c>
      <c r="V63" s="1">
        <v>2479</v>
      </c>
      <c r="W63" s="1">
        <v>17125</v>
      </c>
      <c r="X63" s="1">
        <v>51277</v>
      </c>
      <c r="Y63" s="1">
        <v>13200</v>
      </c>
      <c r="Z63" s="1">
        <v>8563</v>
      </c>
      <c r="AC63" s="32"/>
    </row>
    <row r="64" spans="2:29" ht="15.75" thickBot="1" x14ac:dyDescent="0.3">
      <c r="B64" s="6">
        <v>53</v>
      </c>
      <c r="C64" s="5" t="s">
        <v>71</v>
      </c>
      <c r="D64" s="4">
        <v>16877</v>
      </c>
      <c r="E64" s="4">
        <v>3857</v>
      </c>
      <c r="F64" s="4">
        <v>8295</v>
      </c>
      <c r="G64" s="2">
        <v>15060</v>
      </c>
      <c r="H64" s="2">
        <v>16982</v>
      </c>
      <c r="I64" s="2">
        <v>32537</v>
      </c>
      <c r="J64" s="2">
        <v>38879</v>
      </c>
      <c r="K64" s="2">
        <v>37331</v>
      </c>
      <c r="L64" s="2">
        <v>39529</v>
      </c>
      <c r="M64" s="2">
        <v>32966</v>
      </c>
      <c r="N64" s="2">
        <v>30629</v>
      </c>
      <c r="O64" s="7"/>
      <c r="P64" s="2">
        <v>5141</v>
      </c>
      <c r="Q64" s="2">
        <v>1537</v>
      </c>
      <c r="R64" s="2">
        <v>3565</v>
      </c>
      <c r="S64" s="2">
        <v>6360</v>
      </c>
      <c r="T64" s="2">
        <v>6762</v>
      </c>
      <c r="U64" s="35">
        <v>11747</v>
      </c>
      <c r="V64" s="1">
        <v>16409</v>
      </c>
      <c r="W64" s="1">
        <v>13414</v>
      </c>
      <c r="X64" s="1">
        <v>13872</v>
      </c>
      <c r="Y64" s="1">
        <v>11768</v>
      </c>
      <c r="Z64" s="1">
        <v>10684</v>
      </c>
      <c r="AC64" s="32"/>
    </row>
    <row r="65" spans="2:29" ht="15.75" thickBot="1" x14ac:dyDescent="0.3">
      <c r="B65" s="6">
        <v>54</v>
      </c>
      <c r="C65" s="5" t="s">
        <v>70</v>
      </c>
      <c r="D65" s="4">
        <v>5056</v>
      </c>
      <c r="E65" s="4">
        <v>14426</v>
      </c>
      <c r="F65" s="4">
        <v>5957</v>
      </c>
      <c r="G65" s="2">
        <v>18580</v>
      </c>
      <c r="H65" s="2">
        <v>14543</v>
      </c>
      <c r="I65" s="2">
        <v>39269</v>
      </c>
      <c r="J65" s="2">
        <v>18038</v>
      </c>
      <c r="K65" s="2">
        <v>15969</v>
      </c>
      <c r="L65" s="2">
        <v>42777</v>
      </c>
      <c r="M65" s="2">
        <v>54367</v>
      </c>
      <c r="N65" s="2">
        <v>27688</v>
      </c>
      <c r="O65" s="7"/>
      <c r="P65" s="2">
        <v>1494</v>
      </c>
      <c r="Q65" s="2">
        <v>2268</v>
      </c>
      <c r="R65" s="2">
        <v>1364</v>
      </c>
      <c r="S65" s="2">
        <v>3694</v>
      </c>
      <c r="T65" s="2">
        <v>2921</v>
      </c>
      <c r="U65" s="35">
        <v>7227</v>
      </c>
      <c r="V65" s="1">
        <v>3198</v>
      </c>
      <c r="W65" s="1">
        <v>3367</v>
      </c>
      <c r="X65" s="1">
        <v>7230</v>
      </c>
      <c r="Y65" s="1">
        <v>6456</v>
      </c>
      <c r="Z65" s="1">
        <v>4281</v>
      </c>
      <c r="AC65" s="32"/>
    </row>
    <row r="66" spans="2:29" ht="15.75" thickBot="1" x14ac:dyDescent="0.3">
      <c r="B66" s="6">
        <v>55</v>
      </c>
      <c r="C66" s="5" t="s">
        <v>84</v>
      </c>
      <c r="D66" s="4">
        <v>34088</v>
      </c>
      <c r="E66" s="4">
        <v>13302</v>
      </c>
      <c r="F66" s="4">
        <v>104062</v>
      </c>
      <c r="G66" s="2">
        <v>166254</v>
      </c>
      <c r="H66" s="2">
        <v>41049</v>
      </c>
      <c r="I66" s="2">
        <v>20913</v>
      </c>
      <c r="J66" s="2">
        <v>32855</v>
      </c>
      <c r="K66" s="2">
        <v>57777</v>
      </c>
      <c r="L66" s="2">
        <v>62470</v>
      </c>
      <c r="M66" s="2">
        <v>33629</v>
      </c>
      <c r="N66" s="2">
        <v>26942</v>
      </c>
      <c r="O66" s="7"/>
      <c r="P66" s="2">
        <v>10229</v>
      </c>
      <c r="Q66" s="2">
        <v>4559</v>
      </c>
      <c r="R66" s="2">
        <v>38659</v>
      </c>
      <c r="S66" s="2">
        <v>56209</v>
      </c>
      <c r="T66" s="2">
        <v>12300</v>
      </c>
      <c r="U66" s="35">
        <v>4267</v>
      </c>
      <c r="V66" s="1">
        <v>7368</v>
      </c>
      <c r="W66" s="1">
        <v>14586</v>
      </c>
      <c r="X66" s="1">
        <v>18270</v>
      </c>
      <c r="Y66" s="1">
        <v>5812</v>
      </c>
      <c r="Z66" s="1">
        <v>4961</v>
      </c>
      <c r="AC66" s="32"/>
    </row>
    <row r="67" spans="2:29" ht="15.75" thickBot="1" x14ac:dyDescent="0.3">
      <c r="B67" s="6">
        <v>56</v>
      </c>
      <c r="C67" s="5" t="s">
        <v>86</v>
      </c>
      <c r="D67" s="4">
        <v>31967</v>
      </c>
      <c r="E67" s="4">
        <v>50505</v>
      </c>
      <c r="F67" s="4">
        <v>70941</v>
      </c>
      <c r="G67" s="2">
        <v>106740</v>
      </c>
      <c r="H67" s="2">
        <v>59573</v>
      </c>
      <c r="I67" s="2">
        <v>34152</v>
      </c>
      <c r="J67" s="2">
        <v>26768</v>
      </c>
      <c r="K67" s="2">
        <v>38882</v>
      </c>
      <c r="L67" s="2">
        <v>33046</v>
      </c>
      <c r="M67" s="2">
        <v>47472</v>
      </c>
      <c r="N67" s="2">
        <v>22462</v>
      </c>
      <c r="O67" s="7"/>
      <c r="P67" s="2">
        <v>7194</v>
      </c>
      <c r="Q67" s="2">
        <v>7593</v>
      </c>
      <c r="R67" s="2">
        <v>12735</v>
      </c>
      <c r="S67" s="2">
        <v>11656</v>
      </c>
      <c r="T67" s="2">
        <v>10410</v>
      </c>
      <c r="U67" s="35">
        <v>6218</v>
      </c>
      <c r="V67" s="1">
        <v>3904</v>
      </c>
      <c r="W67" s="1">
        <v>5741</v>
      </c>
      <c r="X67" s="1">
        <v>4786</v>
      </c>
      <c r="Y67" s="1">
        <v>7238</v>
      </c>
      <c r="Z67" s="1">
        <v>3191</v>
      </c>
      <c r="AC67" s="32"/>
    </row>
    <row r="68" spans="2:29" ht="15.75" thickBot="1" x14ac:dyDescent="0.3">
      <c r="B68" s="6">
        <v>57</v>
      </c>
      <c r="C68" s="5" t="s">
        <v>23</v>
      </c>
      <c r="D68" s="4">
        <v>11483</v>
      </c>
      <c r="E68" s="4">
        <v>638</v>
      </c>
      <c r="F68" s="4"/>
      <c r="G68" s="2">
        <v>9283</v>
      </c>
      <c r="H68" s="2"/>
      <c r="I68" s="2">
        <v>456</v>
      </c>
      <c r="J68" s="2">
        <v>162</v>
      </c>
      <c r="K68" s="2"/>
      <c r="L68" s="2"/>
      <c r="M68" s="2">
        <v>31124</v>
      </c>
      <c r="N68" s="2">
        <v>18768</v>
      </c>
      <c r="O68" s="7"/>
      <c r="P68" s="2">
        <v>5400</v>
      </c>
      <c r="Q68" s="2">
        <v>47</v>
      </c>
      <c r="R68" s="2"/>
      <c r="S68" s="2">
        <v>3123</v>
      </c>
      <c r="T68" s="2"/>
      <c r="U68" s="35">
        <v>149</v>
      </c>
      <c r="V68" s="1">
        <v>2</v>
      </c>
      <c r="W68" s="1"/>
      <c r="X68" s="1"/>
      <c r="Y68" s="1">
        <v>9344</v>
      </c>
      <c r="Z68" s="1">
        <v>6768</v>
      </c>
      <c r="AC68" s="32"/>
    </row>
    <row r="69" spans="2:29" ht="15.75" thickBot="1" x14ac:dyDescent="0.3">
      <c r="B69" s="6">
        <v>58</v>
      </c>
      <c r="C69" s="5" t="s">
        <v>41</v>
      </c>
      <c r="D69" s="4">
        <v>4922</v>
      </c>
      <c r="E69" s="4">
        <v>47761</v>
      </c>
      <c r="F69" s="4"/>
      <c r="G69" s="2">
        <v>735</v>
      </c>
      <c r="H69" s="2">
        <v>752</v>
      </c>
      <c r="I69" s="2">
        <v>3390</v>
      </c>
      <c r="J69" s="2">
        <v>10352</v>
      </c>
      <c r="K69" s="2">
        <v>18286</v>
      </c>
      <c r="L69" s="2">
        <v>20330</v>
      </c>
      <c r="M69" s="2">
        <v>100820</v>
      </c>
      <c r="N69" s="2">
        <v>17854</v>
      </c>
      <c r="O69" s="7"/>
      <c r="P69" s="2">
        <v>741</v>
      </c>
      <c r="Q69" s="2">
        <v>23400</v>
      </c>
      <c r="R69" s="2"/>
      <c r="S69" s="2">
        <v>482</v>
      </c>
      <c r="T69" s="2">
        <v>455</v>
      </c>
      <c r="U69" s="35">
        <v>696</v>
      </c>
      <c r="V69" s="1">
        <v>1906</v>
      </c>
      <c r="W69" s="1">
        <v>2204</v>
      </c>
      <c r="X69" s="1">
        <v>3037</v>
      </c>
      <c r="Y69" s="1">
        <v>8234</v>
      </c>
      <c r="Z69" s="1">
        <v>2312</v>
      </c>
      <c r="AC69" s="32"/>
    </row>
    <row r="70" spans="2:29" ht="15.75" thickBot="1" x14ac:dyDescent="0.3">
      <c r="B70" s="6">
        <v>59</v>
      </c>
      <c r="C70" s="5" t="s">
        <v>89</v>
      </c>
      <c r="D70" s="4">
        <v>5899</v>
      </c>
      <c r="E70" s="4">
        <v>5821</v>
      </c>
      <c r="F70" s="4">
        <v>6109</v>
      </c>
      <c r="G70" s="2">
        <v>5960</v>
      </c>
      <c r="H70" s="2">
        <v>105832</v>
      </c>
      <c r="I70" s="2">
        <v>5446</v>
      </c>
      <c r="J70" s="2">
        <v>30938</v>
      </c>
      <c r="K70" s="2">
        <v>39741</v>
      </c>
      <c r="L70" s="2">
        <v>12930</v>
      </c>
      <c r="M70" s="2">
        <v>19660</v>
      </c>
      <c r="N70" s="2">
        <v>16858</v>
      </c>
      <c r="O70" s="7"/>
      <c r="P70" s="2">
        <v>2362</v>
      </c>
      <c r="Q70" s="2">
        <v>2294</v>
      </c>
      <c r="R70" s="2">
        <v>1893</v>
      </c>
      <c r="S70" s="2">
        <v>1732</v>
      </c>
      <c r="T70" s="2">
        <v>33629</v>
      </c>
      <c r="U70" s="35">
        <v>857</v>
      </c>
      <c r="V70" s="1">
        <v>7628</v>
      </c>
      <c r="W70" s="1">
        <v>8106</v>
      </c>
      <c r="X70" s="1">
        <v>3166</v>
      </c>
      <c r="Y70" s="1">
        <v>3889</v>
      </c>
      <c r="Z70" s="1">
        <v>3272</v>
      </c>
      <c r="AC70" s="32"/>
    </row>
    <row r="71" spans="2:29" ht="15.75" thickBot="1" x14ac:dyDescent="0.3">
      <c r="B71" s="6">
        <v>60</v>
      </c>
      <c r="C71" s="5" t="s">
        <v>21</v>
      </c>
      <c r="D71" s="4"/>
      <c r="E71" s="4"/>
      <c r="F71" s="4"/>
      <c r="G71" s="2">
        <v>1310</v>
      </c>
      <c r="H71" s="2"/>
      <c r="I71" s="2">
        <v>501</v>
      </c>
      <c r="J71" s="2">
        <v>2424</v>
      </c>
      <c r="K71" s="2">
        <v>2094</v>
      </c>
      <c r="L71" s="2">
        <v>5004</v>
      </c>
      <c r="M71" s="2">
        <v>32174</v>
      </c>
      <c r="N71" s="2">
        <v>16851</v>
      </c>
      <c r="O71" s="7"/>
      <c r="P71" s="2"/>
      <c r="Q71" s="2"/>
      <c r="R71" s="2"/>
      <c r="S71" s="2">
        <v>315</v>
      </c>
      <c r="T71" s="2"/>
      <c r="U71" s="35">
        <v>178</v>
      </c>
      <c r="V71" s="1">
        <v>648</v>
      </c>
      <c r="W71" s="1">
        <v>569</v>
      </c>
      <c r="X71" s="1">
        <v>1236</v>
      </c>
      <c r="Y71" s="1">
        <v>5462</v>
      </c>
      <c r="Z71" s="1">
        <v>3254</v>
      </c>
      <c r="AC71" s="32"/>
    </row>
    <row r="72" spans="2:29" ht="15.75" thickBot="1" x14ac:dyDescent="0.3">
      <c r="B72" s="6">
        <v>61</v>
      </c>
      <c r="C72" s="5" t="s">
        <v>90</v>
      </c>
      <c r="D72" s="4">
        <v>29186</v>
      </c>
      <c r="E72" s="4">
        <v>17221</v>
      </c>
      <c r="F72" s="4">
        <v>39025</v>
      </c>
      <c r="G72" s="2">
        <v>66993</v>
      </c>
      <c r="H72" s="2">
        <v>130523</v>
      </c>
      <c r="I72" s="2">
        <v>58550</v>
      </c>
      <c r="J72" s="2">
        <v>20326</v>
      </c>
      <c r="K72" s="2">
        <v>49866</v>
      </c>
      <c r="L72" s="2">
        <v>14056</v>
      </c>
      <c r="M72" s="2">
        <v>13393</v>
      </c>
      <c r="N72" s="2">
        <v>16769</v>
      </c>
      <c r="O72" s="7"/>
      <c r="P72" s="2">
        <v>11823</v>
      </c>
      <c r="Q72" s="2">
        <v>5285</v>
      </c>
      <c r="R72" s="2">
        <v>9451</v>
      </c>
      <c r="S72" s="2">
        <v>19182</v>
      </c>
      <c r="T72" s="2">
        <v>27345</v>
      </c>
      <c r="U72" s="35">
        <v>14389</v>
      </c>
      <c r="V72" s="1">
        <v>4633</v>
      </c>
      <c r="W72" s="1">
        <v>11867</v>
      </c>
      <c r="X72" s="1">
        <v>5304</v>
      </c>
      <c r="Y72" s="1">
        <v>1463</v>
      </c>
      <c r="Z72" s="1">
        <v>5969</v>
      </c>
      <c r="AC72" s="32"/>
    </row>
    <row r="73" spans="2:29" ht="15.75" thickBot="1" x14ac:dyDescent="0.3">
      <c r="B73" s="6">
        <v>62</v>
      </c>
      <c r="C73" s="5" t="s">
        <v>88</v>
      </c>
      <c r="D73" s="4">
        <v>255385</v>
      </c>
      <c r="E73" s="4">
        <v>258392</v>
      </c>
      <c r="F73" s="4">
        <v>227525</v>
      </c>
      <c r="G73" s="2">
        <v>211897</v>
      </c>
      <c r="H73" s="2">
        <v>97049</v>
      </c>
      <c r="I73" s="2">
        <v>81332</v>
      </c>
      <c r="J73" s="2">
        <v>151188</v>
      </c>
      <c r="K73" s="2">
        <v>87386</v>
      </c>
      <c r="L73" s="2">
        <v>60882</v>
      </c>
      <c r="M73" s="2">
        <v>75858</v>
      </c>
      <c r="N73" s="2">
        <v>16556</v>
      </c>
      <c r="O73" s="7"/>
      <c r="P73" s="2">
        <v>60169</v>
      </c>
      <c r="Q73" s="2">
        <v>69347</v>
      </c>
      <c r="R73" s="2">
        <v>46904</v>
      </c>
      <c r="S73" s="2">
        <v>42345</v>
      </c>
      <c r="T73" s="2">
        <v>21429</v>
      </c>
      <c r="U73" s="35">
        <v>12839</v>
      </c>
      <c r="V73" s="1">
        <v>13943</v>
      </c>
      <c r="W73" s="1">
        <v>10922</v>
      </c>
      <c r="X73" s="1">
        <v>11337</v>
      </c>
      <c r="Y73" s="1">
        <v>13616</v>
      </c>
      <c r="Z73" s="1">
        <v>1865</v>
      </c>
      <c r="AC73" s="32"/>
    </row>
    <row r="74" spans="2:29" ht="15.75" thickBot="1" x14ac:dyDescent="0.3">
      <c r="B74" s="6">
        <v>63</v>
      </c>
      <c r="C74" s="5" t="s">
        <v>51</v>
      </c>
      <c r="D74" s="4">
        <v>1560</v>
      </c>
      <c r="E74" s="4">
        <v>11144</v>
      </c>
      <c r="F74" s="4">
        <v>12680</v>
      </c>
      <c r="G74" s="2">
        <v>10641</v>
      </c>
      <c r="H74" s="2">
        <v>3606</v>
      </c>
      <c r="I74" s="2">
        <v>24348</v>
      </c>
      <c r="J74" s="2">
        <v>1296</v>
      </c>
      <c r="K74" s="2">
        <v>19635</v>
      </c>
      <c r="L74" s="2">
        <v>32140</v>
      </c>
      <c r="M74" s="2">
        <v>23508</v>
      </c>
      <c r="N74" s="2">
        <v>15373</v>
      </c>
      <c r="O74" s="7"/>
      <c r="P74" s="2">
        <v>138</v>
      </c>
      <c r="Q74" s="2">
        <v>3135</v>
      </c>
      <c r="R74" s="2">
        <v>3576</v>
      </c>
      <c r="S74" s="2">
        <v>4636</v>
      </c>
      <c r="T74" s="2">
        <v>937</v>
      </c>
      <c r="U74" s="35">
        <v>5865</v>
      </c>
      <c r="V74" s="1">
        <v>378</v>
      </c>
      <c r="W74" s="1">
        <v>5939</v>
      </c>
      <c r="X74" s="1">
        <v>8524</v>
      </c>
      <c r="Y74" s="1">
        <v>5528</v>
      </c>
      <c r="Z74" s="1">
        <v>5542</v>
      </c>
      <c r="AC74" s="32"/>
    </row>
    <row r="75" spans="2:29" ht="15.75" thickBot="1" x14ac:dyDescent="0.3">
      <c r="B75" s="6">
        <v>64</v>
      </c>
      <c r="C75" s="5" t="s">
        <v>50</v>
      </c>
      <c r="D75" s="4">
        <v>511</v>
      </c>
      <c r="E75" s="4">
        <v>17700</v>
      </c>
      <c r="F75" s="4">
        <v>20279</v>
      </c>
      <c r="G75" s="2">
        <v>2487</v>
      </c>
      <c r="H75" s="2">
        <v>3242</v>
      </c>
      <c r="I75" s="2">
        <v>6709</v>
      </c>
      <c r="J75" s="2">
        <v>10616</v>
      </c>
      <c r="K75" s="2">
        <v>31418</v>
      </c>
      <c r="L75" s="2">
        <v>51491</v>
      </c>
      <c r="M75" s="2">
        <v>38714</v>
      </c>
      <c r="N75" s="2">
        <v>15090</v>
      </c>
      <c r="O75" s="7"/>
      <c r="P75" s="2">
        <v>492</v>
      </c>
      <c r="Q75" s="2">
        <v>3993</v>
      </c>
      <c r="R75" s="2">
        <v>4316</v>
      </c>
      <c r="S75" s="2">
        <v>609</v>
      </c>
      <c r="T75" s="2">
        <v>248</v>
      </c>
      <c r="U75" s="35">
        <v>1508</v>
      </c>
      <c r="V75" s="1">
        <v>2206</v>
      </c>
      <c r="W75" s="1">
        <v>7944</v>
      </c>
      <c r="X75" s="1">
        <v>14796</v>
      </c>
      <c r="Y75" s="1">
        <v>16280</v>
      </c>
      <c r="Z75" s="1">
        <v>1919</v>
      </c>
      <c r="AC75" s="32"/>
    </row>
    <row r="76" spans="2:29" ht="15.75" thickBot="1" x14ac:dyDescent="0.3">
      <c r="B76" s="6">
        <v>65</v>
      </c>
      <c r="C76" s="5" t="s">
        <v>61</v>
      </c>
      <c r="D76" s="4">
        <v>28338</v>
      </c>
      <c r="E76" s="4">
        <v>13312</v>
      </c>
      <c r="F76" s="4"/>
      <c r="G76" s="2">
        <v>1270</v>
      </c>
      <c r="H76" s="2">
        <v>7843</v>
      </c>
      <c r="I76" s="2">
        <v>871</v>
      </c>
      <c r="J76" s="2">
        <v>1519</v>
      </c>
      <c r="K76" s="2">
        <v>6977</v>
      </c>
      <c r="L76" s="2">
        <v>6089</v>
      </c>
      <c r="M76" s="2">
        <v>14704</v>
      </c>
      <c r="N76" s="2">
        <v>14058</v>
      </c>
      <c r="O76" s="7"/>
      <c r="P76" s="2">
        <v>14400</v>
      </c>
      <c r="Q76" s="2">
        <v>5962</v>
      </c>
      <c r="R76" s="2"/>
      <c r="S76" s="2">
        <v>215</v>
      </c>
      <c r="T76" s="2">
        <v>3458</v>
      </c>
      <c r="U76" s="35">
        <v>96</v>
      </c>
      <c r="V76" s="1">
        <v>191</v>
      </c>
      <c r="W76" s="1">
        <v>729</v>
      </c>
      <c r="X76" s="1">
        <v>922</v>
      </c>
      <c r="Y76" s="1">
        <v>5080</v>
      </c>
      <c r="Z76" s="1">
        <v>4919</v>
      </c>
      <c r="AC76" s="32"/>
    </row>
    <row r="77" spans="2:29" ht="15.75" thickBot="1" x14ac:dyDescent="0.3">
      <c r="B77" s="6">
        <v>66</v>
      </c>
      <c r="C77" s="5" t="s">
        <v>54</v>
      </c>
      <c r="D77" s="4"/>
      <c r="E77" s="4"/>
      <c r="F77" s="4">
        <v>3588</v>
      </c>
      <c r="G77" s="2">
        <v>7466</v>
      </c>
      <c r="H77" s="2">
        <v>4933</v>
      </c>
      <c r="I77" s="2">
        <v>3803</v>
      </c>
      <c r="J77" s="2">
        <v>4168</v>
      </c>
      <c r="K77" s="2">
        <v>5133</v>
      </c>
      <c r="L77" s="2">
        <v>9306</v>
      </c>
      <c r="M77" s="2">
        <v>8409</v>
      </c>
      <c r="N77" s="2">
        <v>13972</v>
      </c>
      <c r="O77" s="7"/>
      <c r="P77" s="2"/>
      <c r="Q77" s="2"/>
      <c r="R77" s="2">
        <v>1035</v>
      </c>
      <c r="S77" s="2">
        <v>3256</v>
      </c>
      <c r="T77" s="2">
        <v>2518</v>
      </c>
      <c r="U77" s="35">
        <v>1128</v>
      </c>
      <c r="V77" s="1">
        <v>1341</v>
      </c>
      <c r="W77" s="1">
        <v>996</v>
      </c>
      <c r="X77" s="1">
        <v>1663</v>
      </c>
      <c r="Y77" s="1">
        <v>2006</v>
      </c>
      <c r="Z77" s="1">
        <v>2102</v>
      </c>
      <c r="AC77" s="32"/>
    </row>
    <row r="78" spans="2:29" ht="15.75" thickBot="1" x14ac:dyDescent="0.3">
      <c r="B78" s="6">
        <v>67</v>
      </c>
      <c r="C78" s="5" t="s">
        <v>55</v>
      </c>
      <c r="D78" s="4">
        <v>16254</v>
      </c>
      <c r="E78" s="4">
        <v>13824</v>
      </c>
      <c r="F78" s="4">
        <v>6848</v>
      </c>
      <c r="G78" s="2">
        <v>5078</v>
      </c>
      <c r="H78" s="2">
        <v>5261</v>
      </c>
      <c r="I78" s="2">
        <v>6702</v>
      </c>
      <c r="J78" s="2">
        <v>2464</v>
      </c>
      <c r="K78" s="2">
        <v>20069</v>
      </c>
      <c r="L78" s="2">
        <v>16064</v>
      </c>
      <c r="M78" s="2">
        <v>14964</v>
      </c>
      <c r="N78" s="2">
        <v>13820</v>
      </c>
      <c r="O78" s="7"/>
      <c r="P78" s="2">
        <v>5853</v>
      </c>
      <c r="Q78" s="2">
        <v>5240</v>
      </c>
      <c r="R78" s="2">
        <v>1013</v>
      </c>
      <c r="S78" s="2">
        <v>509</v>
      </c>
      <c r="T78" s="2">
        <v>1631</v>
      </c>
      <c r="U78" s="35">
        <v>1103</v>
      </c>
      <c r="V78" s="1">
        <v>739</v>
      </c>
      <c r="W78" s="1">
        <v>2647</v>
      </c>
      <c r="X78" s="1">
        <v>1763</v>
      </c>
      <c r="Y78" s="1">
        <v>3007</v>
      </c>
      <c r="Z78" s="1">
        <v>1207</v>
      </c>
      <c r="AC78" s="32"/>
    </row>
    <row r="79" spans="2:29" ht="15.75" thickBot="1" x14ac:dyDescent="0.3">
      <c r="B79" s="6">
        <v>68</v>
      </c>
      <c r="C79" s="5" t="s">
        <v>45</v>
      </c>
      <c r="D79" s="4"/>
      <c r="E79" s="4">
        <v>4134</v>
      </c>
      <c r="F79" s="4">
        <v>1735</v>
      </c>
      <c r="G79" s="2">
        <v>4767</v>
      </c>
      <c r="H79" s="2">
        <v>2032</v>
      </c>
      <c r="I79" s="2">
        <v>6229</v>
      </c>
      <c r="J79" s="2">
        <v>1509</v>
      </c>
      <c r="K79" s="2">
        <v>8534</v>
      </c>
      <c r="L79" s="2">
        <v>6696</v>
      </c>
      <c r="M79" s="2">
        <v>48144</v>
      </c>
      <c r="N79" s="2">
        <v>13348</v>
      </c>
      <c r="O79" s="7"/>
      <c r="P79" s="2"/>
      <c r="Q79" s="2">
        <v>1625</v>
      </c>
      <c r="R79" s="2">
        <v>501</v>
      </c>
      <c r="S79" s="2">
        <v>1890</v>
      </c>
      <c r="T79" s="2">
        <v>705</v>
      </c>
      <c r="U79" s="35">
        <v>1756</v>
      </c>
      <c r="V79" s="1">
        <v>496</v>
      </c>
      <c r="W79" s="1">
        <v>1319</v>
      </c>
      <c r="X79" s="1">
        <v>1132</v>
      </c>
      <c r="Y79" s="1">
        <v>16139</v>
      </c>
      <c r="Z79" s="1">
        <v>3816</v>
      </c>
      <c r="AC79" s="32"/>
    </row>
    <row r="80" spans="2:29" ht="15.75" thickBot="1" x14ac:dyDescent="0.3">
      <c r="B80" s="6">
        <v>69</v>
      </c>
      <c r="C80" s="5" t="s">
        <v>80</v>
      </c>
      <c r="D80" s="4">
        <v>85046</v>
      </c>
      <c r="E80" s="4">
        <v>40513</v>
      </c>
      <c r="F80" s="4">
        <v>32081</v>
      </c>
      <c r="G80" s="2">
        <v>15483</v>
      </c>
      <c r="H80" s="2">
        <v>33719</v>
      </c>
      <c r="I80" s="2">
        <v>22863</v>
      </c>
      <c r="J80" s="2">
        <v>16242</v>
      </c>
      <c r="K80" s="2">
        <v>46037</v>
      </c>
      <c r="L80" s="2">
        <v>47645</v>
      </c>
      <c r="M80" s="2">
        <v>152432</v>
      </c>
      <c r="N80" s="2">
        <v>12465</v>
      </c>
      <c r="O80" s="7"/>
      <c r="P80" s="2">
        <v>24257</v>
      </c>
      <c r="Q80" s="2">
        <v>17055</v>
      </c>
      <c r="R80" s="2">
        <v>9978</v>
      </c>
      <c r="S80" s="2">
        <v>8100</v>
      </c>
      <c r="T80" s="2">
        <v>14910</v>
      </c>
      <c r="U80" s="35">
        <v>14850</v>
      </c>
      <c r="V80" s="1">
        <v>4887</v>
      </c>
      <c r="W80" s="1">
        <v>21659</v>
      </c>
      <c r="X80" s="1">
        <v>23633</v>
      </c>
      <c r="Y80" s="1">
        <v>49315</v>
      </c>
      <c r="Z80" s="1">
        <v>6075</v>
      </c>
      <c r="AC80" s="32"/>
    </row>
    <row r="81" spans="2:29" ht="15.75" thickBot="1" x14ac:dyDescent="0.3">
      <c r="B81" s="6">
        <v>70</v>
      </c>
      <c r="C81" s="5" t="s">
        <v>78</v>
      </c>
      <c r="D81" s="4">
        <v>6028</v>
      </c>
      <c r="E81" s="4">
        <v>6435</v>
      </c>
      <c r="F81" s="4">
        <v>4281</v>
      </c>
      <c r="G81" s="2">
        <v>19791</v>
      </c>
      <c r="H81" s="2">
        <v>32038</v>
      </c>
      <c r="I81" s="2">
        <v>26377</v>
      </c>
      <c r="J81" s="2">
        <v>30345</v>
      </c>
      <c r="K81" s="2">
        <v>7679</v>
      </c>
      <c r="L81" s="2">
        <v>11338</v>
      </c>
      <c r="M81" s="2">
        <v>30418</v>
      </c>
      <c r="N81" s="2">
        <v>11579</v>
      </c>
      <c r="O81" s="7"/>
      <c r="P81" s="2">
        <v>1872</v>
      </c>
      <c r="Q81" s="2">
        <v>3035</v>
      </c>
      <c r="R81" s="2">
        <v>1443</v>
      </c>
      <c r="S81" s="2">
        <v>4927</v>
      </c>
      <c r="T81" s="2">
        <v>8920</v>
      </c>
      <c r="U81" s="35">
        <v>7501</v>
      </c>
      <c r="V81" s="1">
        <v>9075</v>
      </c>
      <c r="W81" s="1">
        <v>2005</v>
      </c>
      <c r="X81" s="1">
        <v>2451</v>
      </c>
      <c r="Y81" s="1">
        <v>5936</v>
      </c>
      <c r="Z81" s="1">
        <v>2665</v>
      </c>
      <c r="AC81" s="32"/>
    </row>
    <row r="82" spans="2:29" ht="15.75" thickBot="1" x14ac:dyDescent="0.3">
      <c r="B82" s="6">
        <v>71</v>
      </c>
      <c r="C82" s="5" t="s">
        <v>47</v>
      </c>
      <c r="D82" s="4"/>
      <c r="E82" s="4">
        <v>2017</v>
      </c>
      <c r="F82" s="4">
        <v>6511</v>
      </c>
      <c r="G82" s="2">
        <v>2683</v>
      </c>
      <c r="H82" s="2">
        <v>2233</v>
      </c>
      <c r="I82" s="2">
        <v>3599</v>
      </c>
      <c r="J82" s="2">
        <v>6211</v>
      </c>
      <c r="K82" s="2">
        <v>13994</v>
      </c>
      <c r="L82" s="2">
        <v>4471</v>
      </c>
      <c r="M82" s="2">
        <v>7612</v>
      </c>
      <c r="N82" s="2">
        <v>10985</v>
      </c>
      <c r="O82" s="7"/>
      <c r="P82" s="2"/>
      <c r="Q82" s="2">
        <v>586</v>
      </c>
      <c r="R82" s="2">
        <v>1801</v>
      </c>
      <c r="S82" s="2">
        <v>810</v>
      </c>
      <c r="T82" s="2">
        <v>675</v>
      </c>
      <c r="U82" s="35">
        <v>1013</v>
      </c>
      <c r="V82" s="1">
        <v>1686</v>
      </c>
      <c r="W82" s="1">
        <v>2793</v>
      </c>
      <c r="X82" s="1">
        <v>1135</v>
      </c>
      <c r="Y82" s="1">
        <v>1774</v>
      </c>
      <c r="Z82" s="1">
        <v>3049</v>
      </c>
      <c r="AC82" s="32"/>
    </row>
    <row r="83" spans="2:29" ht="15.75" thickBot="1" x14ac:dyDescent="0.3">
      <c r="B83" s="6">
        <v>72</v>
      </c>
      <c r="C83" s="5" t="s">
        <v>59</v>
      </c>
      <c r="D83" s="4">
        <v>6235</v>
      </c>
      <c r="E83" s="4">
        <v>12630</v>
      </c>
      <c r="F83" s="4">
        <v>18048</v>
      </c>
      <c r="G83" s="2">
        <v>6513</v>
      </c>
      <c r="H83" s="2">
        <v>7225</v>
      </c>
      <c r="I83" s="2">
        <v>4799</v>
      </c>
      <c r="J83" s="2"/>
      <c r="K83" s="2">
        <v>28926</v>
      </c>
      <c r="L83" s="2">
        <v>10426</v>
      </c>
      <c r="M83" s="2"/>
      <c r="N83" s="2">
        <v>10517</v>
      </c>
      <c r="O83" s="7"/>
      <c r="P83" s="2">
        <v>1915</v>
      </c>
      <c r="Q83" s="2">
        <v>2835</v>
      </c>
      <c r="R83" s="2">
        <v>6919</v>
      </c>
      <c r="S83" s="2">
        <v>2026</v>
      </c>
      <c r="T83" s="2">
        <v>1521</v>
      </c>
      <c r="U83" s="35">
        <v>867</v>
      </c>
      <c r="V83" s="1"/>
      <c r="W83" s="1">
        <v>3978</v>
      </c>
      <c r="X83" s="1">
        <v>1666</v>
      </c>
      <c r="Y83" s="1"/>
      <c r="Z83" s="1">
        <v>452</v>
      </c>
      <c r="AC83" s="32"/>
    </row>
    <row r="84" spans="2:29" ht="15.75" thickBot="1" x14ac:dyDescent="0.3">
      <c r="B84" s="6">
        <v>73</v>
      </c>
      <c r="C84" s="5" t="s">
        <v>27</v>
      </c>
      <c r="D84" s="4">
        <v>325</v>
      </c>
      <c r="E84" s="4">
        <v>904</v>
      </c>
      <c r="F84" s="4">
        <v>22542</v>
      </c>
      <c r="G84" s="2">
        <v>1498</v>
      </c>
      <c r="H84" s="2"/>
      <c r="I84" s="2">
        <v>6593</v>
      </c>
      <c r="J84" s="2">
        <v>9202</v>
      </c>
      <c r="K84" s="2">
        <v>1408</v>
      </c>
      <c r="L84" s="2">
        <v>286</v>
      </c>
      <c r="M84" s="2">
        <v>1504</v>
      </c>
      <c r="N84" s="2">
        <v>8956</v>
      </c>
      <c r="O84" s="7"/>
      <c r="P84" s="2">
        <v>45</v>
      </c>
      <c r="Q84" s="2">
        <v>270</v>
      </c>
      <c r="R84" s="2">
        <v>2728</v>
      </c>
      <c r="S84" s="2">
        <v>207</v>
      </c>
      <c r="T84" s="2"/>
      <c r="U84" s="35">
        <v>2997</v>
      </c>
      <c r="V84" s="1">
        <v>2678</v>
      </c>
      <c r="W84" s="1">
        <v>343</v>
      </c>
      <c r="X84" s="1">
        <v>45</v>
      </c>
      <c r="Y84" s="1">
        <v>230</v>
      </c>
      <c r="Z84" s="1">
        <v>1619</v>
      </c>
      <c r="AC84" s="32"/>
    </row>
    <row r="85" spans="2:29" ht="15.75" thickBot="1" x14ac:dyDescent="0.3">
      <c r="B85" s="6">
        <v>74</v>
      </c>
      <c r="C85" s="5" t="s">
        <v>43</v>
      </c>
      <c r="D85" s="4">
        <v>7042</v>
      </c>
      <c r="E85" s="4">
        <v>7878</v>
      </c>
      <c r="F85" s="4">
        <v>9736</v>
      </c>
      <c r="G85" s="2">
        <v>144</v>
      </c>
      <c r="H85" s="2">
        <v>882</v>
      </c>
      <c r="I85" s="2">
        <v>264</v>
      </c>
      <c r="J85" s="2">
        <v>569</v>
      </c>
      <c r="K85" s="2">
        <v>1940</v>
      </c>
      <c r="L85" s="2"/>
      <c r="M85" s="2"/>
      <c r="N85" s="2">
        <v>8280</v>
      </c>
      <c r="O85" s="7"/>
      <c r="P85" s="2">
        <v>1430</v>
      </c>
      <c r="Q85" s="2">
        <v>1947</v>
      </c>
      <c r="R85" s="2">
        <v>2776</v>
      </c>
      <c r="S85" s="2">
        <v>72</v>
      </c>
      <c r="T85" s="2">
        <v>438</v>
      </c>
      <c r="U85" s="35">
        <v>113</v>
      </c>
      <c r="V85" s="1">
        <v>272</v>
      </c>
      <c r="W85" s="1">
        <v>455</v>
      </c>
      <c r="X85" s="1"/>
      <c r="Y85" s="1"/>
      <c r="Z85" s="1">
        <v>1428</v>
      </c>
      <c r="AC85" s="32"/>
    </row>
    <row r="86" spans="2:29" ht="15.75" thickBot="1" x14ac:dyDescent="0.3">
      <c r="B86" s="6">
        <v>75</v>
      </c>
      <c r="C86" s="5" t="s">
        <v>65</v>
      </c>
      <c r="D86" s="4">
        <v>6164</v>
      </c>
      <c r="E86" s="4">
        <v>7448</v>
      </c>
      <c r="F86" s="4"/>
      <c r="G86" s="2"/>
      <c r="H86" s="2">
        <v>12297</v>
      </c>
      <c r="I86" s="2">
        <v>7448</v>
      </c>
      <c r="J86" s="2">
        <v>11701</v>
      </c>
      <c r="K86" s="2">
        <v>3491</v>
      </c>
      <c r="L86" s="2">
        <v>7490</v>
      </c>
      <c r="M86" s="2">
        <v>464</v>
      </c>
      <c r="N86" s="2">
        <v>8200</v>
      </c>
      <c r="O86" s="7"/>
      <c r="P86" s="2">
        <v>1674</v>
      </c>
      <c r="Q86" s="2">
        <v>1891</v>
      </c>
      <c r="R86" s="2"/>
      <c r="S86" s="2"/>
      <c r="T86" s="2">
        <v>1911</v>
      </c>
      <c r="U86" s="35">
        <v>1305</v>
      </c>
      <c r="V86" s="1">
        <v>2004</v>
      </c>
      <c r="W86" s="1">
        <v>788</v>
      </c>
      <c r="X86" s="1">
        <v>1107</v>
      </c>
      <c r="Y86" s="1">
        <v>90</v>
      </c>
      <c r="Z86" s="1">
        <v>1150</v>
      </c>
      <c r="AC86" s="32"/>
    </row>
    <row r="87" spans="2:29" ht="15.75" thickBot="1" x14ac:dyDescent="0.3">
      <c r="B87" s="6">
        <v>76</v>
      </c>
      <c r="C87" s="5" t="s">
        <v>133</v>
      </c>
      <c r="D87" s="4"/>
      <c r="E87" s="4"/>
      <c r="F87" s="4"/>
      <c r="G87" s="2"/>
      <c r="H87" s="2"/>
      <c r="I87" s="2">
        <v>4</v>
      </c>
      <c r="J87" s="2"/>
      <c r="K87" s="2">
        <v>6</v>
      </c>
      <c r="L87" s="2">
        <v>2094</v>
      </c>
      <c r="M87" s="2">
        <v>1765</v>
      </c>
      <c r="N87" s="2">
        <v>6948</v>
      </c>
      <c r="O87" s="7"/>
      <c r="P87" s="2"/>
      <c r="Q87" s="2"/>
      <c r="R87" s="2"/>
      <c r="S87" s="2"/>
      <c r="T87" s="2"/>
      <c r="U87" s="35">
        <v>8</v>
      </c>
      <c r="V87" s="1"/>
      <c r="W87" s="1">
        <v>5</v>
      </c>
      <c r="X87" s="1">
        <v>686</v>
      </c>
      <c r="Y87" s="1">
        <v>563</v>
      </c>
      <c r="Z87" s="1">
        <v>1881</v>
      </c>
      <c r="AC87" s="32"/>
    </row>
    <row r="88" spans="2:29" ht="15.75" thickBot="1" x14ac:dyDescent="0.3">
      <c r="B88" s="6">
        <v>77</v>
      </c>
      <c r="C88" s="5" t="s">
        <v>40</v>
      </c>
      <c r="D88" s="4">
        <v>11408</v>
      </c>
      <c r="E88" s="4">
        <v>982</v>
      </c>
      <c r="F88" s="4">
        <v>514</v>
      </c>
      <c r="G88" s="2">
        <v>2137</v>
      </c>
      <c r="H88" s="2">
        <v>698</v>
      </c>
      <c r="I88" s="2">
        <v>4538</v>
      </c>
      <c r="J88" s="2">
        <v>6438</v>
      </c>
      <c r="K88" s="2">
        <v>4183</v>
      </c>
      <c r="L88" s="2">
        <v>2523</v>
      </c>
      <c r="M88" s="2">
        <v>2670</v>
      </c>
      <c r="N88" s="2">
        <v>6795</v>
      </c>
      <c r="O88" s="7"/>
      <c r="P88" s="2">
        <v>3960</v>
      </c>
      <c r="Q88" s="2">
        <v>162</v>
      </c>
      <c r="R88" s="2">
        <v>90</v>
      </c>
      <c r="S88" s="2">
        <v>288</v>
      </c>
      <c r="T88" s="2">
        <v>76</v>
      </c>
      <c r="U88" s="35">
        <v>1800</v>
      </c>
      <c r="V88" s="1">
        <v>2430</v>
      </c>
      <c r="W88" s="1">
        <v>456</v>
      </c>
      <c r="X88" s="1">
        <v>453</v>
      </c>
      <c r="Y88" s="1">
        <v>305</v>
      </c>
      <c r="Z88" s="1">
        <v>1882</v>
      </c>
      <c r="AC88" s="32"/>
    </row>
    <row r="89" spans="2:29" ht="15.75" thickBot="1" x14ac:dyDescent="0.3">
      <c r="B89" s="6">
        <v>78</v>
      </c>
      <c r="C89" s="5" t="s">
        <v>53</v>
      </c>
      <c r="D89" s="4">
        <v>10919</v>
      </c>
      <c r="E89" s="4">
        <v>13088</v>
      </c>
      <c r="F89" s="4">
        <v>9093</v>
      </c>
      <c r="G89" s="2">
        <v>2461</v>
      </c>
      <c r="H89" s="2">
        <v>4531</v>
      </c>
      <c r="I89" s="2">
        <v>5123</v>
      </c>
      <c r="J89" s="2">
        <v>2554</v>
      </c>
      <c r="K89" s="2">
        <v>7680</v>
      </c>
      <c r="L89" s="2">
        <v>3884</v>
      </c>
      <c r="M89" s="2">
        <v>3467</v>
      </c>
      <c r="N89" s="2">
        <v>5864</v>
      </c>
      <c r="O89" s="7"/>
      <c r="P89" s="2">
        <v>4087</v>
      </c>
      <c r="Q89" s="2">
        <v>6172</v>
      </c>
      <c r="R89" s="2">
        <v>4874</v>
      </c>
      <c r="S89" s="2">
        <v>386</v>
      </c>
      <c r="T89" s="2">
        <v>564</v>
      </c>
      <c r="U89" s="35">
        <v>693</v>
      </c>
      <c r="V89" s="1">
        <v>464</v>
      </c>
      <c r="W89" s="1">
        <v>869</v>
      </c>
      <c r="X89" s="1">
        <v>718</v>
      </c>
      <c r="Y89" s="1">
        <v>713</v>
      </c>
      <c r="Z89" s="1">
        <v>1064</v>
      </c>
      <c r="AC89" s="32"/>
    </row>
    <row r="90" spans="2:29" ht="15.75" thickBot="1" x14ac:dyDescent="0.3">
      <c r="B90" s="6">
        <v>79</v>
      </c>
      <c r="C90" s="5" t="s">
        <v>83</v>
      </c>
      <c r="D90" s="4">
        <v>101701</v>
      </c>
      <c r="E90" s="4">
        <v>27913</v>
      </c>
      <c r="F90" s="4">
        <v>36078</v>
      </c>
      <c r="G90" s="2">
        <v>18866</v>
      </c>
      <c r="H90" s="2">
        <v>37713</v>
      </c>
      <c r="I90" s="2">
        <v>16370</v>
      </c>
      <c r="J90" s="2">
        <v>1712</v>
      </c>
      <c r="K90" s="2">
        <v>1455</v>
      </c>
      <c r="L90" s="2">
        <v>2222</v>
      </c>
      <c r="M90" s="2">
        <v>3742</v>
      </c>
      <c r="N90" s="2">
        <v>5057</v>
      </c>
      <c r="O90" s="7"/>
      <c r="P90" s="2">
        <v>47606</v>
      </c>
      <c r="Q90" s="2">
        <v>5957</v>
      </c>
      <c r="R90" s="2">
        <v>8004</v>
      </c>
      <c r="S90" s="2">
        <v>4029</v>
      </c>
      <c r="T90" s="2">
        <v>8786</v>
      </c>
      <c r="U90" s="35">
        <v>2933</v>
      </c>
      <c r="V90" s="1">
        <v>300</v>
      </c>
      <c r="W90" s="1">
        <v>201</v>
      </c>
      <c r="X90" s="1">
        <v>251</v>
      </c>
      <c r="Y90" s="1">
        <v>759</v>
      </c>
      <c r="Z90" s="1">
        <v>623</v>
      </c>
      <c r="AC90" s="32"/>
    </row>
    <row r="91" spans="2:29" ht="15.75" thickBot="1" x14ac:dyDescent="0.3">
      <c r="B91" s="6">
        <v>80</v>
      </c>
      <c r="C91" s="5" t="s">
        <v>68</v>
      </c>
      <c r="D91" s="4">
        <v>15298</v>
      </c>
      <c r="E91" s="4">
        <v>11527</v>
      </c>
      <c r="F91" s="4">
        <v>16539</v>
      </c>
      <c r="G91" s="2">
        <v>2</v>
      </c>
      <c r="H91" s="2">
        <v>13613</v>
      </c>
      <c r="I91" s="2">
        <v>26</v>
      </c>
      <c r="J91" s="2"/>
      <c r="K91" s="2"/>
      <c r="L91" s="2">
        <v>28220</v>
      </c>
      <c r="M91" s="2">
        <v>1</v>
      </c>
      <c r="N91" s="2">
        <v>4507</v>
      </c>
      <c r="O91" s="7"/>
      <c r="P91" s="2">
        <v>3468</v>
      </c>
      <c r="Q91" s="2">
        <v>3240</v>
      </c>
      <c r="R91" s="2">
        <v>6086</v>
      </c>
      <c r="S91" s="2">
        <v>2</v>
      </c>
      <c r="T91" s="2">
        <v>5490</v>
      </c>
      <c r="U91" s="35">
        <v>8</v>
      </c>
      <c r="V91" s="1"/>
      <c r="W91" s="1"/>
      <c r="X91" s="1">
        <v>7042</v>
      </c>
      <c r="Y91" s="1">
        <v>1</v>
      </c>
      <c r="Z91" s="1">
        <v>1359</v>
      </c>
      <c r="AC91" s="32"/>
    </row>
    <row r="92" spans="2:29" ht="15.75" thickBot="1" x14ac:dyDescent="0.3">
      <c r="B92" s="6">
        <v>81</v>
      </c>
      <c r="C92" s="5" t="s">
        <v>63</v>
      </c>
      <c r="D92" s="4">
        <v>10990</v>
      </c>
      <c r="E92" s="4">
        <v>15520</v>
      </c>
      <c r="F92" s="4">
        <v>3884</v>
      </c>
      <c r="G92" s="2">
        <v>12793</v>
      </c>
      <c r="H92" s="2">
        <v>9540</v>
      </c>
      <c r="I92" s="2">
        <v>8938</v>
      </c>
      <c r="J92" s="2">
        <v>11987</v>
      </c>
      <c r="K92" s="2">
        <v>7457</v>
      </c>
      <c r="L92" s="2">
        <v>5970</v>
      </c>
      <c r="M92" s="2">
        <v>10959</v>
      </c>
      <c r="N92" s="2">
        <v>3638</v>
      </c>
      <c r="O92" s="7"/>
      <c r="P92" s="2">
        <v>5505</v>
      </c>
      <c r="Q92" s="2">
        <v>6284</v>
      </c>
      <c r="R92" s="2">
        <v>992</v>
      </c>
      <c r="S92" s="2">
        <v>2683</v>
      </c>
      <c r="T92" s="2">
        <v>3296</v>
      </c>
      <c r="U92" s="35">
        <v>3638</v>
      </c>
      <c r="V92" s="1">
        <v>4682</v>
      </c>
      <c r="W92" s="1">
        <v>3417</v>
      </c>
      <c r="X92" s="1">
        <v>1920</v>
      </c>
      <c r="Y92" s="1">
        <v>4175</v>
      </c>
      <c r="Z92" s="1">
        <v>1261</v>
      </c>
      <c r="AC92" s="32"/>
    </row>
    <row r="93" spans="2:29" ht="15.75" thickBot="1" x14ac:dyDescent="0.3">
      <c r="B93" s="6">
        <v>82</v>
      </c>
      <c r="C93" s="5" t="s">
        <v>44</v>
      </c>
      <c r="D93" s="4">
        <v>2811</v>
      </c>
      <c r="E93" s="4">
        <v>1203</v>
      </c>
      <c r="F93" s="4">
        <v>994</v>
      </c>
      <c r="G93" s="2">
        <v>471</v>
      </c>
      <c r="H93" s="2">
        <v>940</v>
      </c>
      <c r="I93" s="2"/>
      <c r="J93" s="2">
        <v>16186</v>
      </c>
      <c r="K93" s="2">
        <v>1038</v>
      </c>
      <c r="L93" s="2">
        <v>747</v>
      </c>
      <c r="M93" s="2">
        <v>1148</v>
      </c>
      <c r="N93" s="2">
        <v>2989</v>
      </c>
      <c r="O93" s="7"/>
      <c r="P93" s="2">
        <v>1125</v>
      </c>
      <c r="Q93" s="2">
        <v>280</v>
      </c>
      <c r="R93" s="2">
        <v>333</v>
      </c>
      <c r="S93" s="2">
        <v>95</v>
      </c>
      <c r="T93" s="2">
        <v>189</v>
      </c>
      <c r="U93" s="35"/>
      <c r="V93" s="1">
        <v>3606</v>
      </c>
      <c r="W93" s="1">
        <v>204</v>
      </c>
      <c r="X93" s="1">
        <v>127</v>
      </c>
      <c r="Y93" s="1">
        <v>221</v>
      </c>
      <c r="Z93" s="1">
        <v>1081</v>
      </c>
      <c r="AC93" s="32"/>
    </row>
    <row r="94" spans="2:29" ht="15.75" thickBot="1" x14ac:dyDescent="0.3">
      <c r="B94" s="6">
        <v>83</v>
      </c>
      <c r="C94" s="5" t="s">
        <v>42</v>
      </c>
      <c r="D94" s="4"/>
      <c r="E94" s="4"/>
      <c r="F94" s="4"/>
      <c r="G94" s="2"/>
      <c r="H94" s="2">
        <v>786</v>
      </c>
      <c r="I94" s="2"/>
      <c r="J94" s="2"/>
      <c r="K94" s="2"/>
      <c r="L94" s="2"/>
      <c r="M94" s="2"/>
      <c r="N94" s="2">
        <v>2908</v>
      </c>
      <c r="O94" s="7"/>
      <c r="P94" s="2"/>
      <c r="Q94" s="2"/>
      <c r="R94" s="2"/>
      <c r="S94" s="2"/>
      <c r="T94" s="2">
        <v>46</v>
      </c>
      <c r="U94" s="35"/>
      <c r="V94" s="1"/>
      <c r="W94" s="1"/>
      <c r="X94" s="1"/>
      <c r="Y94" s="1"/>
      <c r="Z94" s="1">
        <v>881</v>
      </c>
      <c r="AC94" s="32"/>
    </row>
    <row r="95" spans="2:29" ht="15.75" thickBot="1" x14ac:dyDescent="0.3">
      <c r="B95" s="6">
        <v>84</v>
      </c>
      <c r="C95" s="5" t="s">
        <v>11</v>
      </c>
      <c r="D95" s="4"/>
      <c r="E95" s="4"/>
      <c r="F95" s="4">
        <v>240</v>
      </c>
      <c r="G95" s="2"/>
      <c r="H95" s="2"/>
      <c r="I95" s="2">
        <v>17</v>
      </c>
      <c r="J95" s="2"/>
      <c r="K95" s="2">
        <v>3890</v>
      </c>
      <c r="L95" s="2">
        <v>26</v>
      </c>
      <c r="M95" s="2"/>
      <c r="N95" s="2">
        <v>2359</v>
      </c>
      <c r="O95" s="7"/>
      <c r="P95" s="2"/>
      <c r="Q95" s="2"/>
      <c r="R95" s="2">
        <v>45</v>
      </c>
      <c r="S95" s="2"/>
      <c r="T95" s="2"/>
      <c r="U95" s="35">
        <v>8</v>
      </c>
      <c r="V95" s="1"/>
      <c r="W95" s="1">
        <v>509</v>
      </c>
      <c r="X95" s="1">
        <v>6</v>
      </c>
      <c r="Y95" s="1"/>
      <c r="Z95" s="1">
        <v>540</v>
      </c>
      <c r="AC95" s="32"/>
    </row>
    <row r="96" spans="2:29" ht="15.75" thickBot="1" x14ac:dyDescent="0.3">
      <c r="B96" s="6">
        <v>85</v>
      </c>
      <c r="C96" s="5" t="s">
        <v>60</v>
      </c>
      <c r="D96" s="4">
        <v>38394</v>
      </c>
      <c r="E96" s="4">
        <v>238</v>
      </c>
      <c r="F96" s="4">
        <v>56145</v>
      </c>
      <c r="G96" s="2">
        <v>20448</v>
      </c>
      <c r="H96" s="2">
        <v>7241</v>
      </c>
      <c r="I96" s="2">
        <v>5071</v>
      </c>
      <c r="J96" s="2">
        <v>3036</v>
      </c>
      <c r="K96" s="2">
        <v>18399</v>
      </c>
      <c r="L96" s="2"/>
      <c r="M96" s="2"/>
      <c r="N96" s="2">
        <v>2205</v>
      </c>
      <c r="O96" s="7"/>
      <c r="P96" s="2">
        <v>7759</v>
      </c>
      <c r="Q96" s="2">
        <v>86</v>
      </c>
      <c r="R96" s="2">
        <v>8577</v>
      </c>
      <c r="S96" s="2">
        <v>4081</v>
      </c>
      <c r="T96" s="2">
        <v>1898</v>
      </c>
      <c r="U96" s="35">
        <v>1666</v>
      </c>
      <c r="V96" s="1">
        <v>1080</v>
      </c>
      <c r="W96" s="1">
        <v>5468</v>
      </c>
      <c r="X96" s="1"/>
      <c r="Y96" s="1"/>
      <c r="Z96" s="1">
        <v>315</v>
      </c>
      <c r="AC96" s="32"/>
    </row>
    <row r="97" spans="2:29" ht="15.75" thickBot="1" x14ac:dyDescent="0.3">
      <c r="B97" s="6">
        <v>86</v>
      </c>
      <c r="C97" s="5" t="s">
        <v>49</v>
      </c>
      <c r="D97" s="4"/>
      <c r="E97" s="4"/>
      <c r="F97" s="4"/>
      <c r="G97" s="2"/>
      <c r="H97" s="2">
        <v>2834</v>
      </c>
      <c r="I97" s="2"/>
      <c r="J97" s="2">
        <v>114</v>
      </c>
      <c r="K97" s="2">
        <v>2435</v>
      </c>
      <c r="L97" s="2">
        <v>3346</v>
      </c>
      <c r="M97" s="2">
        <v>5087</v>
      </c>
      <c r="N97" s="2">
        <v>2161</v>
      </c>
      <c r="O97" s="7"/>
      <c r="P97" s="2"/>
      <c r="Q97" s="2"/>
      <c r="R97" s="2"/>
      <c r="S97" s="2"/>
      <c r="T97" s="2">
        <v>1890</v>
      </c>
      <c r="U97" s="35"/>
      <c r="V97" s="1">
        <v>13</v>
      </c>
      <c r="W97" s="1">
        <v>317</v>
      </c>
      <c r="X97" s="1">
        <v>443</v>
      </c>
      <c r="Y97" s="1">
        <v>801</v>
      </c>
      <c r="Z97" s="1">
        <v>421</v>
      </c>
      <c r="AC97" s="32"/>
    </row>
    <row r="98" spans="2:29" ht="15.75" thickBot="1" x14ac:dyDescent="0.3">
      <c r="B98" s="6">
        <v>87</v>
      </c>
      <c r="C98" s="5" t="s">
        <v>0</v>
      </c>
      <c r="D98" s="4">
        <v>1215</v>
      </c>
      <c r="E98" s="4"/>
      <c r="F98" s="4"/>
      <c r="G98" s="2">
        <v>4474</v>
      </c>
      <c r="H98" s="2"/>
      <c r="I98" s="2"/>
      <c r="J98" s="2">
        <v>55</v>
      </c>
      <c r="K98" s="2">
        <v>2098</v>
      </c>
      <c r="L98" s="2">
        <v>6622</v>
      </c>
      <c r="M98" s="2">
        <v>2626</v>
      </c>
      <c r="N98" s="2">
        <v>2160</v>
      </c>
      <c r="O98" s="7"/>
      <c r="P98" s="2">
        <v>675</v>
      </c>
      <c r="Q98" s="2"/>
      <c r="R98" s="2"/>
      <c r="S98" s="2">
        <v>758</v>
      </c>
      <c r="T98" s="2"/>
      <c r="U98" s="35"/>
      <c r="V98" s="1">
        <v>11</v>
      </c>
      <c r="W98" s="1">
        <v>255</v>
      </c>
      <c r="X98" s="1">
        <v>765</v>
      </c>
      <c r="Y98" s="1">
        <v>304</v>
      </c>
      <c r="Z98" s="1">
        <v>270</v>
      </c>
      <c r="AC98" s="32"/>
    </row>
    <row r="99" spans="2:29" ht="15.75" thickBot="1" x14ac:dyDescent="0.3">
      <c r="B99" s="6">
        <v>88</v>
      </c>
      <c r="C99" s="5" t="s">
        <v>169</v>
      </c>
      <c r="D99" s="4"/>
      <c r="E99" s="4"/>
      <c r="F99" s="4"/>
      <c r="G99" s="2"/>
      <c r="H99" s="2"/>
      <c r="I99" s="2"/>
      <c r="J99" s="2"/>
      <c r="K99" s="2"/>
      <c r="L99" s="2">
        <v>2298</v>
      </c>
      <c r="M99" s="2">
        <v>2017</v>
      </c>
      <c r="N99" s="2">
        <v>1936</v>
      </c>
      <c r="O99" s="7"/>
      <c r="P99" s="2"/>
      <c r="Q99" s="2"/>
      <c r="R99" s="2"/>
      <c r="S99" s="2"/>
      <c r="T99" s="2"/>
      <c r="U99" s="35"/>
      <c r="V99" s="1"/>
      <c r="W99" s="1"/>
      <c r="X99" s="1">
        <v>774</v>
      </c>
      <c r="Y99" s="1">
        <v>437</v>
      </c>
      <c r="Z99" s="1">
        <v>568</v>
      </c>
      <c r="AC99" s="32"/>
    </row>
    <row r="100" spans="2:29" ht="15.75" thickBot="1" x14ac:dyDescent="0.3">
      <c r="B100" s="6">
        <v>89</v>
      </c>
      <c r="C100" s="5" t="s">
        <v>69</v>
      </c>
      <c r="D100" s="4"/>
      <c r="E100" s="4">
        <v>434</v>
      </c>
      <c r="F100" s="4">
        <v>4417</v>
      </c>
      <c r="G100" s="2">
        <v>21884</v>
      </c>
      <c r="H100" s="2">
        <v>14500</v>
      </c>
      <c r="I100" s="2">
        <v>14469</v>
      </c>
      <c r="J100" s="2">
        <v>1783</v>
      </c>
      <c r="K100" s="2">
        <v>7776</v>
      </c>
      <c r="L100" s="2">
        <v>2123</v>
      </c>
      <c r="M100" s="2"/>
      <c r="N100" s="2">
        <v>1483</v>
      </c>
      <c r="O100" s="7"/>
      <c r="P100" s="2"/>
      <c r="Q100" s="2">
        <v>68</v>
      </c>
      <c r="R100" s="2">
        <v>1845</v>
      </c>
      <c r="S100" s="2">
        <v>5378</v>
      </c>
      <c r="T100" s="2">
        <v>5243</v>
      </c>
      <c r="U100" s="35">
        <v>3188</v>
      </c>
      <c r="V100" s="1">
        <v>59</v>
      </c>
      <c r="W100" s="1">
        <v>4050</v>
      </c>
      <c r="X100" s="1">
        <v>441</v>
      </c>
      <c r="Y100" s="1"/>
      <c r="Z100" s="1">
        <v>109</v>
      </c>
      <c r="AC100" s="32"/>
    </row>
    <row r="101" spans="2:29" ht="15.75" thickBot="1" x14ac:dyDescent="0.3">
      <c r="B101" s="6">
        <v>90</v>
      </c>
      <c r="C101" s="5" t="s">
        <v>13</v>
      </c>
      <c r="D101" s="4"/>
      <c r="E101" s="4"/>
      <c r="F101" s="4"/>
      <c r="G101" s="2">
        <v>9583</v>
      </c>
      <c r="H101" s="2"/>
      <c r="I101" s="2">
        <v>1081</v>
      </c>
      <c r="J101" s="2">
        <v>3193</v>
      </c>
      <c r="K101" s="2">
        <v>4314</v>
      </c>
      <c r="L101" s="2">
        <v>10</v>
      </c>
      <c r="M101" s="2">
        <v>2855</v>
      </c>
      <c r="N101" s="2">
        <v>1178</v>
      </c>
      <c r="O101" s="7"/>
      <c r="P101" s="2"/>
      <c r="Q101" s="2"/>
      <c r="R101" s="2"/>
      <c r="S101" s="2">
        <v>4298</v>
      </c>
      <c r="T101" s="2"/>
      <c r="U101" s="35">
        <v>469</v>
      </c>
      <c r="V101" s="1">
        <v>1159</v>
      </c>
      <c r="W101" s="1">
        <v>1751</v>
      </c>
      <c r="X101" s="1">
        <v>2</v>
      </c>
      <c r="Y101" s="1">
        <v>764</v>
      </c>
      <c r="Z101" s="1">
        <v>454</v>
      </c>
      <c r="AC101" s="32"/>
    </row>
    <row r="102" spans="2:29" ht="15.75" thickBot="1" x14ac:dyDescent="0.3">
      <c r="B102" s="6">
        <v>91</v>
      </c>
      <c r="C102" s="5" t="s">
        <v>24</v>
      </c>
      <c r="D102" s="4"/>
      <c r="E102" s="4">
        <v>1990</v>
      </c>
      <c r="F102" s="4">
        <v>6969</v>
      </c>
      <c r="G102" s="2"/>
      <c r="H102" s="2"/>
      <c r="I102" s="2"/>
      <c r="J102" s="2">
        <v>6</v>
      </c>
      <c r="K102" s="2">
        <v>7599</v>
      </c>
      <c r="L102" s="2">
        <v>9289</v>
      </c>
      <c r="M102" s="2">
        <v>3865</v>
      </c>
      <c r="N102" s="2">
        <v>1101</v>
      </c>
      <c r="O102" s="7"/>
      <c r="P102" s="2"/>
      <c r="Q102" s="2">
        <v>451</v>
      </c>
      <c r="R102" s="2">
        <v>4500</v>
      </c>
      <c r="S102" s="2"/>
      <c r="T102" s="2"/>
      <c r="U102" s="35"/>
      <c r="V102" s="1">
        <v>2</v>
      </c>
      <c r="W102" s="1">
        <v>1136</v>
      </c>
      <c r="X102" s="1">
        <v>401</v>
      </c>
      <c r="Y102" s="1">
        <v>833</v>
      </c>
      <c r="Z102" s="1">
        <v>342</v>
      </c>
      <c r="AC102" s="32"/>
    </row>
    <row r="103" spans="2:29" ht="15.75" thickBot="1" x14ac:dyDescent="0.3">
      <c r="B103" s="6">
        <v>92</v>
      </c>
      <c r="C103" s="5" t="s">
        <v>32</v>
      </c>
      <c r="D103" s="4"/>
      <c r="E103" s="4"/>
      <c r="F103" s="4"/>
      <c r="G103" s="2"/>
      <c r="H103" s="2">
        <v>21</v>
      </c>
      <c r="I103" s="2"/>
      <c r="J103" s="2">
        <v>17</v>
      </c>
      <c r="K103" s="2">
        <v>261</v>
      </c>
      <c r="L103" s="2">
        <v>926</v>
      </c>
      <c r="M103" s="2">
        <v>1102</v>
      </c>
      <c r="N103" s="2">
        <v>902</v>
      </c>
      <c r="O103" s="7"/>
      <c r="P103" s="2"/>
      <c r="Q103" s="2"/>
      <c r="R103" s="2"/>
      <c r="S103" s="2"/>
      <c r="T103" s="2">
        <v>4</v>
      </c>
      <c r="U103" s="35"/>
      <c r="V103" s="1">
        <v>5</v>
      </c>
      <c r="W103" s="1">
        <v>54</v>
      </c>
      <c r="X103" s="1">
        <v>146</v>
      </c>
      <c r="Y103" s="1">
        <v>146</v>
      </c>
      <c r="Z103" s="1">
        <v>133</v>
      </c>
      <c r="AC103" s="32"/>
    </row>
    <row r="104" spans="2:29" ht="15.75" thickBot="1" x14ac:dyDescent="0.3">
      <c r="B104" s="6">
        <v>93</v>
      </c>
      <c r="C104" s="5" t="s">
        <v>177</v>
      </c>
      <c r="D104" s="4"/>
      <c r="E104" s="4"/>
      <c r="F104" s="4"/>
      <c r="G104" s="2"/>
      <c r="H104" s="2"/>
      <c r="I104" s="2"/>
      <c r="J104" s="2"/>
      <c r="K104" s="2"/>
      <c r="L104" s="2"/>
      <c r="M104" s="2"/>
      <c r="N104" s="2">
        <v>835</v>
      </c>
      <c r="O104" s="7"/>
      <c r="P104" s="2"/>
      <c r="Q104" s="2"/>
      <c r="R104" s="2"/>
      <c r="S104" s="2"/>
      <c r="T104" s="2"/>
      <c r="U104" s="35"/>
      <c r="V104" s="1"/>
      <c r="W104" s="1"/>
      <c r="X104" s="1"/>
      <c r="Y104" s="1"/>
      <c r="Z104" s="1">
        <v>360</v>
      </c>
      <c r="AC104" s="32"/>
    </row>
    <row r="105" spans="2:29" ht="15.75" thickBot="1" x14ac:dyDescent="0.3">
      <c r="B105" s="6">
        <v>94</v>
      </c>
      <c r="C105" s="5" t="s">
        <v>36</v>
      </c>
      <c r="D105" s="4"/>
      <c r="E105" s="4"/>
      <c r="F105" s="4"/>
      <c r="G105" s="2"/>
      <c r="H105" s="2">
        <v>386</v>
      </c>
      <c r="I105" s="2">
        <v>2858</v>
      </c>
      <c r="J105" s="2"/>
      <c r="K105" s="2">
        <v>961</v>
      </c>
      <c r="L105" s="2"/>
      <c r="M105" s="2">
        <v>2634</v>
      </c>
      <c r="N105" s="2">
        <v>480</v>
      </c>
      <c r="O105" s="7"/>
      <c r="P105" s="2"/>
      <c r="Q105" s="2"/>
      <c r="R105" s="2"/>
      <c r="S105" s="2"/>
      <c r="T105" s="2">
        <v>90</v>
      </c>
      <c r="U105" s="35">
        <v>498</v>
      </c>
      <c r="V105" s="1"/>
      <c r="W105" s="1">
        <v>70</v>
      </c>
      <c r="X105" s="1"/>
      <c r="Y105" s="1">
        <v>468</v>
      </c>
      <c r="Z105" s="1">
        <v>45</v>
      </c>
      <c r="AC105" s="32"/>
    </row>
    <row r="106" spans="2:29" ht="15.75" thickBot="1" x14ac:dyDescent="0.3">
      <c r="B106" s="6">
        <v>95</v>
      </c>
      <c r="C106" s="5" t="s">
        <v>25</v>
      </c>
      <c r="D106" s="4"/>
      <c r="E106" s="4">
        <v>26</v>
      </c>
      <c r="F106" s="4"/>
      <c r="G106" s="2"/>
      <c r="H106" s="2"/>
      <c r="I106" s="2"/>
      <c r="J106" s="2">
        <v>6919</v>
      </c>
      <c r="K106" s="2"/>
      <c r="L106" s="2">
        <v>48605</v>
      </c>
      <c r="M106" s="2"/>
      <c r="N106" s="2">
        <v>436</v>
      </c>
      <c r="O106" s="7"/>
      <c r="P106" s="2"/>
      <c r="Q106" s="2">
        <v>23</v>
      </c>
      <c r="R106" s="2"/>
      <c r="S106" s="2"/>
      <c r="T106" s="2"/>
      <c r="U106" s="35"/>
      <c r="V106" s="1">
        <v>2925</v>
      </c>
      <c r="W106" s="1"/>
      <c r="X106" s="1">
        <v>20688</v>
      </c>
      <c r="Y106" s="1"/>
      <c r="Z106" s="1">
        <v>9</v>
      </c>
      <c r="AC106" s="32"/>
    </row>
    <row r="107" spans="2:29" ht="15.75" thickBot="1" x14ac:dyDescent="0.3">
      <c r="B107" s="6">
        <v>96</v>
      </c>
      <c r="C107" s="5" t="s">
        <v>139</v>
      </c>
      <c r="D107" s="4"/>
      <c r="E107" s="4"/>
      <c r="F107" s="4"/>
      <c r="G107" s="2"/>
      <c r="H107" s="2"/>
      <c r="I107" s="2"/>
      <c r="J107" s="2">
        <v>2693</v>
      </c>
      <c r="K107" s="2">
        <v>5021</v>
      </c>
      <c r="L107" s="2"/>
      <c r="M107" s="2">
        <v>1095</v>
      </c>
      <c r="N107" s="2">
        <v>421</v>
      </c>
      <c r="O107" s="7"/>
      <c r="P107" s="2"/>
      <c r="Q107" s="2"/>
      <c r="R107" s="2"/>
      <c r="S107" s="2"/>
      <c r="T107" s="2"/>
      <c r="U107" s="35"/>
      <c r="V107" s="1">
        <v>315</v>
      </c>
      <c r="W107" s="1">
        <v>513</v>
      </c>
      <c r="X107" s="1"/>
      <c r="Y107" s="1">
        <v>90</v>
      </c>
      <c r="Z107" s="1">
        <v>45</v>
      </c>
      <c r="AC107" s="32"/>
    </row>
    <row r="108" spans="2:29" ht="15.75" thickBot="1" x14ac:dyDescent="0.3">
      <c r="B108" s="6">
        <v>97</v>
      </c>
      <c r="C108" s="5" t="s">
        <v>132</v>
      </c>
      <c r="D108" s="4"/>
      <c r="E108" s="4"/>
      <c r="F108" s="4"/>
      <c r="G108" s="2"/>
      <c r="H108" s="2"/>
      <c r="I108" s="2">
        <v>20</v>
      </c>
      <c r="J108" s="2"/>
      <c r="K108" s="2"/>
      <c r="L108" s="2"/>
      <c r="M108" s="2">
        <v>37610</v>
      </c>
      <c r="N108" s="2">
        <v>375</v>
      </c>
      <c r="O108" s="7"/>
      <c r="P108" s="2"/>
      <c r="Q108" s="2"/>
      <c r="R108" s="2"/>
      <c r="S108" s="2"/>
      <c r="T108" s="2"/>
      <c r="U108" s="35">
        <v>18</v>
      </c>
      <c r="V108" s="1"/>
      <c r="W108" s="1"/>
      <c r="X108" s="1"/>
      <c r="Y108" s="1">
        <v>158</v>
      </c>
      <c r="Z108" s="1">
        <v>46</v>
      </c>
      <c r="AC108" s="32"/>
    </row>
    <row r="109" spans="2:29" ht="15.75" thickBot="1" x14ac:dyDescent="0.3">
      <c r="B109" s="6">
        <v>98</v>
      </c>
      <c r="C109" s="5" t="s">
        <v>14</v>
      </c>
      <c r="D109" s="4">
        <v>197</v>
      </c>
      <c r="E109" s="4">
        <v>3596</v>
      </c>
      <c r="F109" s="4">
        <v>4980</v>
      </c>
      <c r="G109" s="2"/>
      <c r="H109" s="2"/>
      <c r="I109" s="2"/>
      <c r="J109" s="2"/>
      <c r="K109" s="2"/>
      <c r="L109" s="2"/>
      <c r="M109" s="2">
        <v>13944</v>
      </c>
      <c r="N109" s="2">
        <v>210</v>
      </c>
      <c r="O109" s="7"/>
      <c r="P109" s="2">
        <v>26</v>
      </c>
      <c r="Q109" s="2">
        <v>625</v>
      </c>
      <c r="R109" s="2">
        <v>2700</v>
      </c>
      <c r="S109" s="2"/>
      <c r="T109" s="2"/>
      <c r="U109" s="35"/>
      <c r="V109" s="1"/>
      <c r="W109" s="1"/>
      <c r="X109" s="1"/>
      <c r="Y109" s="1">
        <v>7773</v>
      </c>
      <c r="Z109" s="1">
        <v>123</v>
      </c>
      <c r="AC109" s="32"/>
    </row>
    <row r="110" spans="2:29" ht="15.75" thickBot="1" x14ac:dyDescent="0.3">
      <c r="B110" s="6">
        <v>99</v>
      </c>
      <c r="C110" s="5" t="s">
        <v>2</v>
      </c>
      <c r="D110" s="4">
        <v>8737</v>
      </c>
      <c r="E110" s="4">
        <v>42060</v>
      </c>
      <c r="F110" s="4">
        <v>28837</v>
      </c>
      <c r="G110" s="2"/>
      <c r="H110" s="2"/>
      <c r="I110" s="2"/>
      <c r="J110" s="2">
        <v>6235</v>
      </c>
      <c r="K110" s="2">
        <v>7632</v>
      </c>
      <c r="L110" s="2"/>
      <c r="M110" s="2"/>
      <c r="N110" s="2">
        <v>48</v>
      </c>
      <c r="O110" s="7"/>
      <c r="P110" s="2">
        <v>4748</v>
      </c>
      <c r="Q110" s="2">
        <v>3848</v>
      </c>
      <c r="R110" s="2">
        <v>9764</v>
      </c>
      <c r="S110" s="2"/>
      <c r="T110" s="2"/>
      <c r="U110" s="35"/>
      <c r="V110" s="1">
        <v>2244</v>
      </c>
      <c r="W110" s="1">
        <v>2049</v>
      </c>
      <c r="X110" s="1"/>
      <c r="Y110" s="1"/>
      <c r="Z110" s="1">
        <v>12</v>
      </c>
      <c r="AC110" s="32"/>
    </row>
    <row r="111" spans="2:29" ht="15.75" thickBot="1" x14ac:dyDescent="0.3">
      <c r="B111" s="6">
        <v>100</v>
      </c>
      <c r="C111" s="5" t="s">
        <v>33</v>
      </c>
      <c r="D111" s="4"/>
      <c r="E111" s="4"/>
      <c r="F111" s="4"/>
      <c r="G111" s="2">
        <v>15446</v>
      </c>
      <c r="H111" s="2">
        <v>28</v>
      </c>
      <c r="I111" s="2">
        <v>56185</v>
      </c>
      <c r="J111" s="2">
        <v>709</v>
      </c>
      <c r="K111" s="2">
        <v>18527</v>
      </c>
      <c r="L111" s="2">
        <v>18462</v>
      </c>
      <c r="M111" s="2">
        <v>5813</v>
      </c>
      <c r="N111" s="2"/>
      <c r="O111" s="3"/>
      <c r="P111" s="2"/>
      <c r="Q111" s="2"/>
      <c r="R111" s="2"/>
      <c r="S111" s="2">
        <v>4498</v>
      </c>
      <c r="T111" s="2">
        <v>10</v>
      </c>
      <c r="U111" s="35">
        <v>20779</v>
      </c>
      <c r="V111" s="1">
        <v>144</v>
      </c>
      <c r="W111" s="1">
        <v>3990</v>
      </c>
      <c r="X111" s="1">
        <v>5777</v>
      </c>
      <c r="Y111" s="1">
        <v>2788</v>
      </c>
      <c r="Z111" s="1"/>
      <c r="AC111" s="32"/>
    </row>
    <row r="112" spans="2:29" ht="15.75" thickBot="1" x14ac:dyDescent="0.3">
      <c r="B112" s="6">
        <v>101</v>
      </c>
      <c r="C112" s="5" t="s">
        <v>30</v>
      </c>
      <c r="D112" s="4"/>
      <c r="E112" s="4"/>
      <c r="F112" s="4"/>
      <c r="G112" s="2"/>
      <c r="H112" s="2">
        <v>4</v>
      </c>
      <c r="I112" s="2"/>
      <c r="J112" s="2"/>
      <c r="K112" s="2"/>
      <c r="L112" s="2"/>
      <c r="M112" s="2">
        <v>3489</v>
      </c>
      <c r="N112" s="2"/>
      <c r="O112" s="3"/>
      <c r="P112" s="2"/>
      <c r="Q112" s="2"/>
      <c r="R112" s="2"/>
      <c r="S112" s="2"/>
      <c r="T112" s="2">
        <v>2</v>
      </c>
      <c r="U112" s="35"/>
      <c r="V112" s="1"/>
      <c r="W112" s="1"/>
      <c r="X112" s="1"/>
      <c r="Y112" s="1">
        <v>269</v>
      </c>
      <c r="Z112" s="1"/>
      <c r="AC112" s="32"/>
    </row>
    <row r="113" spans="2:29" ht="15.75" thickBot="1" x14ac:dyDescent="0.3">
      <c r="B113" s="6">
        <v>102</v>
      </c>
      <c r="C113" s="5" t="s">
        <v>28</v>
      </c>
      <c r="D113" s="4"/>
      <c r="E113" s="4"/>
      <c r="F113" s="4"/>
      <c r="G113" s="2"/>
      <c r="H113" s="2"/>
      <c r="I113" s="2">
        <v>3366</v>
      </c>
      <c r="J113" s="2">
        <v>3023</v>
      </c>
      <c r="K113" s="2">
        <v>5551</v>
      </c>
      <c r="L113" s="2">
        <v>2933</v>
      </c>
      <c r="M113" s="2">
        <v>2634</v>
      </c>
      <c r="N113" s="2"/>
      <c r="O113" s="3"/>
      <c r="P113" s="2"/>
      <c r="Q113" s="2"/>
      <c r="R113" s="2"/>
      <c r="S113" s="2"/>
      <c r="T113" s="2"/>
      <c r="U113" s="35">
        <v>450</v>
      </c>
      <c r="V113" s="1">
        <v>468</v>
      </c>
      <c r="W113" s="1">
        <v>720</v>
      </c>
      <c r="X113" s="1">
        <v>225</v>
      </c>
      <c r="Y113" s="1">
        <v>468</v>
      </c>
      <c r="Z113" s="1"/>
      <c r="AC113" s="32"/>
    </row>
    <row r="114" spans="2:29" ht="15.75" thickBot="1" x14ac:dyDescent="0.3">
      <c r="B114" s="6">
        <v>103</v>
      </c>
      <c r="C114" s="5" t="s">
        <v>135</v>
      </c>
      <c r="D114" s="4">
        <v>3514</v>
      </c>
      <c r="E114" s="4"/>
      <c r="F114" s="4"/>
      <c r="G114" s="2"/>
      <c r="H114" s="2"/>
      <c r="I114" s="2"/>
      <c r="J114" s="2"/>
      <c r="K114" s="2"/>
      <c r="L114" s="2">
        <v>866</v>
      </c>
      <c r="M114" s="2">
        <v>2580</v>
      </c>
      <c r="N114" s="2"/>
      <c r="O114" s="3"/>
      <c r="P114" s="2">
        <v>36</v>
      </c>
      <c r="Q114" s="2"/>
      <c r="R114" s="2"/>
      <c r="S114" s="2"/>
      <c r="T114" s="2"/>
      <c r="U114" s="35"/>
      <c r="V114" s="1"/>
      <c r="W114" s="1"/>
      <c r="X114" s="1">
        <v>56</v>
      </c>
      <c r="Y114" s="1">
        <v>293</v>
      </c>
      <c r="Z114" s="1"/>
      <c r="AC114" s="32"/>
    </row>
    <row r="115" spans="2:29" ht="15.75" thickBot="1" x14ac:dyDescent="0.3">
      <c r="B115" s="6">
        <v>104</v>
      </c>
      <c r="C115" s="5" t="s">
        <v>35</v>
      </c>
      <c r="D115" s="4"/>
      <c r="E115" s="4"/>
      <c r="F115" s="4"/>
      <c r="G115" s="2"/>
      <c r="H115" s="2">
        <v>210</v>
      </c>
      <c r="I115" s="2"/>
      <c r="J115" s="2"/>
      <c r="K115" s="2">
        <v>1730</v>
      </c>
      <c r="L115" s="2"/>
      <c r="M115" s="2">
        <v>2289</v>
      </c>
      <c r="N115" s="2"/>
      <c r="O115" s="3"/>
      <c r="P115" s="2"/>
      <c r="Q115" s="2"/>
      <c r="R115" s="2"/>
      <c r="S115" s="2"/>
      <c r="T115" s="2">
        <v>18</v>
      </c>
      <c r="U115" s="35"/>
      <c r="V115" s="1"/>
      <c r="W115" s="1">
        <v>409</v>
      </c>
      <c r="X115" s="1"/>
      <c r="Y115" s="1">
        <v>441</v>
      </c>
      <c r="Z115" s="1"/>
      <c r="AC115" s="32"/>
    </row>
    <row r="116" spans="2:29" ht="15.75" thickBot="1" x14ac:dyDescent="0.3">
      <c r="B116" s="6">
        <v>105</v>
      </c>
      <c r="C116" s="5" t="s">
        <v>168</v>
      </c>
      <c r="D116" s="4"/>
      <c r="E116" s="4"/>
      <c r="F116" s="4"/>
      <c r="G116" s="2"/>
      <c r="H116" s="2"/>
      <c r="I116" s="2"/>
      <c r="J116" s="2"/>
      <c r="K116" s="2"/>
      <c r="L116" s="2">
        <v>7541</v>
      </c>
      <c r="M116" s="2">
        <v>2275</v>
      </c>
      <c r="N116" s="2"/>
      <c r="O116" s="3"/>
      <c r="P116" s="2"/>
      <c r="Q116" s="2"/>
      <c r="R116" s="2"/>
      <c r="S116" s="2"/>
      <c r="T116" s="2"/>
      <c r="U116" s="35"/>
      <c r="V116" s="1"/>
      <c r="W116" s="1"/>
      <c r="X116" s="1">
        <v>990</v>
      </c>
      <c r="Y116" s="1">
        <v>514</v>
      </c>
      <c r="Z116" s="1"/>
      <c r="AC116" s="32"/>
    </row>
    <row r="117" spans="2:29" ht="15.75" thickBot="1" x14ac:dyDescent="0.3">
      <c r="B117" s="6">
        <v>106</v>
      </c>
      <c r="C117" s="5" t="s">
        <v>48</v>
      </c>
      <c r="D117" s="4">
        <v>10071</v>
      </c>
      <c r="E117" s="4">
        <v>10488</v>
      </c>
      <c r="F117" s="4">
        <v>4667</v>
      </c>
      <c r="G117" s="2">
        <v>3111</v>
      </c>
      <c r="H117" s="2">
        <v>2637</v>
      </c>
      <c r="I117" s="2">
        <v>236</v>
      </c>
      <c r="J117" s="2"/>
      <c r="K117" s="2"/>
      <c r="L117" s="2">
        <v>4154</v>
      </c>
      <c r="M117" s="2">
        <v>1518</v>
      </c>
      <c r="N117" s="2"/>
      <c r="O117" s="3"/>
      <c r="P117" s="2">
        <v>2695</v>
      </c>
      <c r="Q117" s="2">
        <v>2667</v>
      </c>
      <c r="R117" s="2">
        <v>1025</v>
      </c>
      <c r="S117" s="2">
        <v>838</v>
      </c>
      <c r="T117" s="2">
        <v>797</v>
      </c>
      <c r="U117" s="35">
        <v>68</v>
      </c>
      <c r="V117" s="1"/>
      <c r="W117" s="1"/>
      <c r="X117" s="1">
        <v>458</v>
      </c>
      <c r="Y117" s="1">
        <v>212</v>
      </c>
      <c r="Z117" s="1"/>
      <c r="AC117" s="32"/>
    </row>
    <row r="118" spans="2:29" ht="15.75" thickBot="1" x14ac:dyDescent="0.3">
      <c r="B118" s="6">
        <v>107</v>
      </c>
      <c r="C118" s="5" t="s">
        <v>12</v>
      </c>
      <c r="D118" s="4">
        <v>24</v>
      </c>
      <c r="E118" s="4"/>
      <c r="F118" s="4">
        <v>3488</v>
      </c>
      <c r="G118" s="2">
        <v>423</v>
      </c>
      <c r="H118" s="2"/>
      <c r="I118" s="2"/>
      <c r="J118" s="2"/>
      <c r="K118" s="2">
        <v>252</v>
      </c>
      <c r="L118" s="2">
        <v>1921</v>
      </c>
      <c r="M118" s="2">
        <v>1178</v>
      </c>
      <c r="N118" s="2"/>
      <c r="O118" s="3"/>
      <c r="P118" s="2">
        <v>4</v>
      </c>
      <c r="Q118" s="2"/>
      <c r="R118" s="2">
        <v>602</v>
      </c>
      <c r="S118" s="2">
        <v>45</v>
      </c>
      <c r="T118" s="2"/>
      <c r="U118" s="35"/>
      <c r="V118" s="1"/>
      <c r="W118" s="1">
        <v>57</v>
      </c>
      <c r="X118" s="1">
        <v>431</v>
      </c>
      <c r="Y118" s="1">
        <v>520</v>
      </c>
      <c r="Z118" s="1"/>
      <c r="AC118" s="32"/>
    </row>
    <row r="119" spans="2:29" ht="15.75" thickBot="1" x14ac:dyDescent="0.3">
      <c r="B119" s="6">
        <v>108</v>
      </c>
      <c r="C119" s="5" t="s">
        <v>46</v>
      </c>
      <c r="D119" s="4">
        <v>560</v>
      </c>
      <c r="E119" s="4"/>
      <c r="F119" s="4">
        <v>1364</v>
      </c>
      <c r="G119" s="2">
        <v>3908</v>
      </c>
      <c r="H119" s="2">
        <v>2040</v>
      </c>
      <c r="I119" s="2">
        <v>1879</v>
      </c>
      <c r="J119" s="2"/>
      <c r="K119" s="2">
        <v>126</v>
      </c>
      <c r="L119" s="2">
        <v>1358</v>
      </c>
      <c r="M119" s="2">
        <v>1019</v>
      </c>
      <c r="N119" s="2"/>
      <c r="O119" s="3"/>
      <c r="P119" s="2">
        <v>89</v>
      </c>
      <c r="Q119" s="2"/>
      <c r="R119" s="2">
        <v>990</v>
      </c>
      <c r="S119" s="2">
        <v>1633</v>
      </c>
      <c r="T119" s="2">
        <v>1128</v>
      </c>
      <c r="U119" s="35">
        <v>253</v>
      </c>
      <c r="V119" s="1"/>
      <c r="W119" s="1">
        <v>36</v>
      </c>
      <c r="X119" s="1">
        <v>58</v>
      </c>
      <c r="Y119" s="1">
        <v>144</v>
      </c>
      <c r="Z119" s="1"/>
      <c r="AC119" s="32"/>
    </row>
    <row r="120" spans="2:29" ht="15.75" thickBot="1" x14ac:dyDescent="0.3">
      <c r="B120" s="6">
        <v>109</v>
      </c>
      <c r="C120" s="5" t="s">
        <v>39</v>
      </c>
      <c r="D120" s="4">
        <v>1393</v>
      </c>
      <c r="E120" s="4">
        <v>399</v>
      </c>
      <c r="F120" s="4"/>
      <c r="G120" s="2">
        <v>16413</v>
      </c>
      <c r="H120" s="2">
        <v>638</v>
      </c>
      <c r="I120" s="2">
        <v>19960</v>
      </c>
      <c r="J120" s="2">
        <v>558</v>
      </c>
      <c r="K120" s="2">
        <v>5500</v>
      </c>
      <c r="L120" s="2">
        <v>727</v>
      </c>
      <c r="M120" s="2">
        <v>765</v>
      </c>
      <c r="N120" s="2"/>
      <c r="O120" s="3"/>
      <c r="P120" s="2">
        <v>450</v>
      </c>
      <c r="Q120" s="2">
        <v>67</v>
      </c>
      <c r="R120" s="2"/>
      <c r="S120" s="2">
        <v>13618</v>
      </c>
      <c r="T120" s="2">
        <v>243</v>
      </c>
      <c r="U120" s="35">
        <v>8858</v>
      </c>
      <c r="V120" s="1">
        <v>131</v>
      </c>
      <c r="W120" s="1">
        <v>2162</v>
      </c>
      <c r="X120" s="1">
        <v>65</v>
      </c>
      <c r="Y120" s="1">
        <v>68</v>
      </c>
      <c r="Z120" s="1"/>
      <c r="AC120" s="32"/>
    </row>
    <row r="121" spans="2:29" ht="15.75" thickBot="1" x14ac:dyDescent="0.3">
      <c r="B121" s="6">
        <v>110</v>
      </c>
      <c r="C121" s="5" t="s">
        <v>172</v>
      </c>
      <c r="D121" s="4"/>
      <c r="E121" s="4"/>
      <c r="F121" s="4"/>
      <c r="G121" s="2"/>
      <c r="H121" s="2"/>
      <c r="I121" s="2"/>
      <c r="J121" s="2"/>
      <c r="K121" s="2"/>
      <c r="L121" s="2">
        <v>502</v>
      </c>
      <c r="M121" s="2">
        <v>689</v>
      </c>
      <c r="N121" s="2"/>
      <c r="O121" s="3"/>
      <c r="P121" s="2"/>
      <c r="Q121" s="2"/>
      <c r="R121" s="2"/>
      <c r="S121" s="2"/>
      <c r="T121" s="2"/>
      <c r="U121" s="35"/>
      <c r="V121" s="1"/>
      <c r="W121" s="1"/>
      <c r="X121" s="1">
        <v>135</v>
      </c>
      <c r="Y121" s="1">
        <v>180</v>
      </c>
      <c r="Z121" s="1"/>
      <c r="AC121" s="32"/>
    </row>
    <row r="122" spans="2:29" ht="15.75" thickBot="1" x14ac:dyDescent="0.3">
      <c r="B122" s="6">
        <v>111</v>
      </c>
      <c r="C122" s="5" t="s">
        <v>1</v>
      </c>
      <c r="D122" s="4"/>
      <c r="E122" s="4"/>
      <c r="F122" s="4"/>
      <c r="G122" s="2">
        <v>133</v>
      </c>
      <c r="H122" s="2"/>
      <c r="I122" s="2"/>
      <c r="J122" s="2"/>
      <c r="K122" s="2"/>
      <c r="L122" s="2">
        <v>293</v>
      </c>
      <c r="M122" s="2">
        <v>605</v>
      </c>
      <c r="N122" s="2"/>
      <c r="O122" s="3"/>
      <c r="P122" s="2"/>
      <c r="Q122" s="2"/>
      <c r="R122" s="2"/>
      <c r="S122" s="2">
        <v>21</v>
      </c>
      <c r="T122" s="2"/>
      <c r="U122" s="35"/>
      <c r="V122" s="1"/>
      <c r="W122" s="1"/>
      <c r="X122" s="1">
        <v>222</v>
      </c>
      <c r="Y122" s="1">
        <v>218</v>
      </c>
      <c r="Z122" s="1"/>
      <c r="AC122" s="32"/>
    </row>
    <row r="123" spans="2:29" ht="15.75" thickBot="1" x14ac:dyDescent="0.3">
      <c r="B123" s="6">
        <v>112</v>
      </c>
      <c r="C123" s="5" t="s">
        <v>34</v>
      </c>
      <c r="D123" s="4"/>
      <c r="E123" s="4">
        <v>235</v>
      </c>
      <c r="F123" s="4">
        <v>50</v>
      </c>
      <c r="G123" s="2">
        <v>12523</v>
      </c>
      <c r="H123" s="2">
        <v>59</v>
      </c>
      <c r="I123" s="2"/>
      <c r="J123" s="2"/>
      <c r="K123" s="2"/>
      <c r="L123" s="2"/>
      <c r="M123" s="2">
        <v>225</v>
      </c>
      <c r="N123" s="2"/>
      <c r="O123" s="3"/>
      <c r="P123" s="2"/>
      <c r="Q123" s="2">
        <v>25</v>
      </c>
      <c r="R123" s="2">
        <v>12</v>
      </c>
      <c r="S123" s="2">
        <v>2188</v>
      </c>
      <c r="T123" s="2">
        <v>23</v>
      </c>
      <c r="U123" s="35"/>
      <c r="V123" s="1"/>
      <c r="W123" s="1"/>
      <c r="X123" s="1"/>
      <c r="Y123" s="1">
        <v>300</v>
      </c>
      <c r="Z123" s="1"/>
      <c r="AC123" s="32"/>
    </row>
    <row r="124" spans="2:29" ht="15.75" thickBot="1" x14ac:dyDescent="0.3">
      <c r="B124" s="6">
        <v>113</v>
      </c>
      <c r="C124" s="5" t="s">
        <v>8</v>
      </c>
      <c r="D124" s="4">
        <v>1</v>
      </c>
      <c r="E124" s="4"/>
      <c r="F124" s="4">
        <v>6388</v>
      </c>
      <c r="G124" s="2"/>
      <c r="H124" s="2"/>
      <c r="I124" s="2"/>
      <c r="J124" s="2"/>
      <c r="K124" s="2"/>
      <c r="L124" s="2"/>
      <c r="M124" s="2">
        <v>14</v>
      </c>
      <c r="N124" s="2"/>
      <c r="O124" s="3"/>
      <c r="P124" s="2">
        <v>1</v>
      </c>
      <c r="Q124" s="2"/>
      <c r="R124" s="2">
        <v>2925</v>
      </c>
      <c r="S124" s="2"/>
      <c r="T124" s="2"/>
      <c r="U124" s="35"/>
      <c r="V124" s="1"/>
      <c r="W124" s="1"/>
      <c r="X124" s="1"/>
      <c r="Y124" s="1">
        <v>2</v>
      </c>
      <c r="Z124" s="1"/>
      <c r="AC124" s="32"/>
    </row>
    <row r="125" spans="2:29" ht="15.75" thickBot="1" x14ac:dyDescent="0.3">
      <c r="B125" s="6">
        <v>114</v>
      </c>
      <c r="C125" s="5" t="s">
        <v>178</v>
      </c>
      <c r="D125" s="4"/>
      <c r="E125" s="4"/>
      <c r="F125" s="4"/>
      <c r="G125" s="2"/>
      <c r="H125" s="2"/>
      <c r="I125" s="2"/>
      <c r="J125" s="2"/>
      <c r="K125" s="2"/>
      <c r="L125" s="2"/>
      <c r="M125" s="2">
        <v>10</v>
      </c>
      <c r="N125" s="2"/>
      <c r="O125" s="3"/>
      <c r="P125" s="2"/>
      <c r="Q125" s="2"/>
      <c r="R125" s="2"/>
      <c r="S125" s="2"/>
      <c r="T125" s="2"/>
      <c r="U125" s="35"/>
      <c r="V125" s="1"/>
      <c r="W125" s="1"/>
      <c r="X125" s="1"/>
      <c r="Y125" s="1">
        <v>7</v>
      </c>
      <c r="Z125" s="1"/>
      <c r="AC125" s="32"/>
    </row>
    <row r="126" spans="2:29" ht="15.75" thickBot="1" x14ac:dyDescent="0.3">
      <c r="B126" s="6">
        <v>115</v>
      </c>
      <c r="C126" s="5" t="s">
        <v>4</v>
      </c>
      <c r="D126" s="4"/>
      <c r="E126" s="4"/>
      <c r="F126" s="4">
        <v>3</v>
      </c>
      <c r="G126" s="2"/>
      <c r="H126" s="2"/>
      <c r="I126" s="2"/>
      <c r="J126" s="2">
        <v>9</v>
      </c>
      <c r="K126" s="2"/>
      <c r="L126" s="2">
        <v>9</v>
      </c>
      <c r="M126" s="2">
        <v>3</v>
      </c>
      <c r="N126" s="2"/>
      <c r="O126" s="3"/>
      <c r="P126" s="2"/>
      <c r="Q126" s="2"/>
      <c r="R126" s="2">
        <v>1</v>
      </c>
      <c r="S126" s="2"/>
      <c r="T126" s="2"/>
      <c r="U126" s="35"/>
      <c r="V126" s="1">
        <v>7</v>
      </c>
      <c r="W126" s="1"/>
      <c r="X126" s="1">
        <v>7</v>
      </c>
      <c r="Y126" s="1">
        <v>2</v>
      </c>
      <c r="Z126" s="1"/>
      <c r="AC126" s="32"/>
    </row>
    <row r="127" spans="2:29" ht="15.75" thickBot="1" x14ac:dyDescent="0.3">
      <c r="B127" s="6">
        <v>116</v>
      </c>
      <c r="C127" s="5" t="s">
        <v>166</v>
      </c>
      <c r="D127" s="4"/>
      <c r="E127" s="4"/>
      <c r="F127" s="4"/>
      <c r="G127" s="2"/>
      <c r="H127" s="2"/>
      <c r="I127" s="2"/>
      <c r="J127" s="2"/>
      <c r="K127" s="2">
        <v>662</v>
      </c>
      <c r="L127" s="2"/>
      <c r="M127" s="2">
        <v>2</v>
      </c>
      <c r="N127" s="2"/>
      <c r="O127" s="3"/>
      <c r="P127" s="2"/>
      <c r="Q127" s="2"/>
      <c r="R127" s="2"/>
      <c r="S127" s="2"/>
      <c r="T127" s="2"/>
      <c r="U127" s="35"/>
      <c r="V127" s="1"/>
      <c r="W127" s="1">
        <v>203</v>
      </c>
      <c r="X127" s="1"/>
      <c r="Y127" s="1">
        <v>2</v>
      </c>
      <c r="Z127" s="1"/>
      <c r="AC127" s="32"/>
    </row>
    <row r="128" spans="2:29" ht="15.75" thickBot="1" x14ac:dyDescent="0.3">
      <c r="B128" s="6">
        <v>117</v>
      </c>
      <c r="C128" s="5" t="s">
        <v>131</v>
      </c>
      <c r="D128" s="4"/>
      <c r="E128" s="4"/>
      <c r="F128" s="4"/>
      <c r="G128" s="2"/>
      <c r="H128" s="2"/>
      <c r="I128" s="2">
        <v>2860</v>
      </c>
      <c r="J128" s="2">
        <v>5681</v>
      </c>
      <c r="K128" s="2">
        <v>31</v>
      </c>
      <c r="L128" s="2">
        <v>30204</v>
      </c>
      <c r="M128" s="2"/>
      <c r="N128" s="2"/>
      <c r="O128" s="7"/>
      <c r="P128" s="2"/>
      <c r="Q128" s="2"/>
      <c r="R128" s="2"/>
      <c r="S128" s="2"/>
      <c r="T128" s="2"/>
      <c r="U128" s="35">
        <v>450</v>
      </c>
      <c r="V128" s="1">
        <v>901</v>
      </c>
      <c r="W128" s="1">
        <v>23</v>
      </c>
      <c r="X128" s="1">
        <v>5940</v>
      </c>
      <c r="Y128" s="1"/>
      <c r="Z128" s="1"/>
      <c r="AC128" s="32"/>
    </row>
    <row r="129" spans="2:29" ht="15.75" thickBot="1" x14ac:dyDescent="0.3">
      <c r="B129" s="6">
        <v>118</v>
      </c>
      <c r="C129" s="5" t="s">
        <v>167</v>
      </c>
      <c r="D129" s="4"/>
      <c r="E129" s="4"/>
      <c r="F129" s="4"/>
      <c r="G129" s="2"/>
      <c r="H129" s="2"/>
      <c r="I129" s="2"/>
      <c r="J129" s="2"/>
      <c r="K129" s="2"/>
      <c r="L129" s="2">
        <v>17225</v>
      </c>
      <c r="M129" s="2"/>
      <c r="N129" s="2"/>
      <c r="O129" s="3"/>
      <c r="P129" s="2"/>
      <c r="Q129" s="2"/>
      <c r="R129" s="2"/>
      <c r="S129" s="2"/>
      <c r="T129" s="2"/>
      <c r="U129" s="35"/>
      <c r="V129" s="1"/>
      <c r="W129" s="1"/>
      <c r="X129" s="1">
        <v>10652</v>
      </c>
      <c r="Y129" s="1"/>
      <c r="Z129" s="1"/>
      <c r="AC129" s="32"/>
    </row>
    <row r="130" spans="2:29" ht="15.75" thickBot="1" x14ac:dyDescent="0.3">
      <c r="B130" s="6">
        <v>119</v>
      </c>
      <c r="C130" s="5" t="s">
        <v>140</v>
      </c>
      <c r="D130" s="4"/>
      <c r="E130" s="4"/>
      <c r="F130" s="4"/>
      <c r="G130" s="2"/>
      <c r="H130" s="2"/>
      <c r="I130" s="2"/>
      <c r="J130" s="2">
        <v>4</v>
      </c>
      <c r="K130" s="2"/>
      <c r="L130" s="2">
        <v>6378</v>
      </c>
      <c r="M130" s="2"/>
      <c r="N130" s="2"/>
      <c r="O130" s="3"/>
      <c r="P130" s="2"/>
      <c r="Q130" s="2"/>
      <c r="R130" s="2"/>
      <c r="S130" s="2"/>
      <c r="T130" s="2"/>
      <c r="U130" s="35"/>
      <c r="V130" s="1">
        <v>2</v>
      </c>
      <c r="W130" s="1"/>
      <c r="X130" s="1">
        <v>2228</v>
      </c>
      <c r="Y130" s="1"/>
      <c r="Z130" s="1"/>
      <c r="AC130" s="32"/>
    </row>
    <row r="131" spans="2:29" ht="15.75" thickBot="1" x14ac:dyDescent="0.3">
      <c r="B131" s="6">
        <v>120</v>
      </c>
      <c r="C131" s="5" t="s">
        <v>5</v>
      </c>
      <c r="D131" s="4"/>
      <c r="E131" s="4">
        <v>1663</v>
      </c>
      <c r="F131" s="4"/>
      <c r="G131" s="2"/>
      <c r="H131" s="2"/>
      <c r="I131" s="2"/>
      <c r="J131" s="2"/>
      <c r="K131" s="2"/>
      <c r="L131" s="2">
        <v>2107</v>
      </c>
      <c r="M131" s="2"/>
      <c r="N131" s="2"/>
      <c r="O131" s="3"/>
      <c r="P131" s="2"/>
      <c r="Q131" s="2">
        <v>216</v>
      </c>
      <c r="R131" s="2"/>
      <c r="S131" s="2"/>
      <c r="T131" s="2"/>
      <c r="U131" s="35"/>
      <c r="V131" s="1"/>
      <c r="W131" s="1"/>
      <c r="X131" s="1">
        <v>74</v>
      </c>
      <c r="Y131" s="1"/>
      <c r="Z131" s="1"/>
      <c r="AC131" s="32"/>
    </row>
    <row r="132" spans="2:29" ht="15.75" thickBot="1" x14ac:dyDescent="0.3">
      <c r="B132" s="6">
        <v>121</v>
      </c>
      <c r="C132" s="5" t="s">
        <v>18</v>
      </c>
      <c r="D132" s="4">
        <v>5020</v>
      </c>
      <c r="E132" s="4">
        <v>11656</v>
      </c>
      <c r="F132" s="4">
        <v>3477</v>
      </c>
      <c r="G132" s="2">
        <v>6888</v>
      </c>
      <c r="H132" s="2"/>
      <c r="I132" s="2"/>
      <c r="J132" s="2"/>
      <c r="K132" s="2"/>
      <c r="L132" s="2">
        <v>1311</v>
      </c>
      <c r="M132" s="2"/>
      <c r="N132" s="2"/>
      <c r="O132" s="3"/>
      <c r="P132" s="2">
        <v>1351</v>
      </c>
      <c r="Q132" s="2">
        <v>2477</v>
      </c>
      <c r="R132" s="2">
        <v>704</v>
      </c>
      <c r="S132" s="2">
        <v>1800</v>
      </c>
      <c r="T132" s="2"/>
      <c r="U132" s="35"/>
      <c r="V132" s="1"/>
      <c r="W132" s="1"/>
      <c r="X132" s="1">
        <v>248</v>
      </c>
      <c r="Y132" s="1"/>
      <c r="Z132" s="1"/>
      <c r="AC132" s="32"/>
    </row>
    <row r="133" spans="2:29" ht="15.75" thickBot="1" x14ac:dyDescent="0.3">
      <c r="B133" s="6">
        <v>122</v>
      </c>
      <c r="C133" s="5" t="s">
        <v>170</v>
      </c>
      <c r="D133" s="4"/>
      <c r="E133" s="4"/>
      <c r="F133" s="4"/>
      <c r="G133" s="2"/>
      <c r="H133" s="2"/>
      <c r="I133" s="2"/>
      <c r="J133" s="2"/>
      <c r="K133" s="2"/>
      <c r="L133" s="2">
        <v>1248</v>
      </c>
      <c r="M133" s="2"/>
      <c r="N133" s="2"/>
      <c r="O133" s="3"/>
      <c r="P133" s="2"/>
      <c r="Q133" s="2"/>
      <c r="R133" s="2"/>
      <c r="S133" s="2"/>
      <c r="T133" s="2"/>
      <c r="U133" s="35"/>
      <c r="V133" s="1"/>
      <c r="W133" s="1"/>
      <c r="X133" s="1">
        <v>190</v>
      </c>
      <c r="Y133" s="1"/>
      <c r="Z133" s="1"/>
      <c r="AC133" s="32"/>
    </row>
    <row r="134" spans="2:29" ht="15.75" thickBot="1" x14ac:dyDescent="0.3">
      <c r="B134" s="6">
        <v>123</v>
      </c>
      <c r="C134" s="5" t="s">
        <v>3</v>
      </c>
      <c r="D134" s="4"/>
      <c r="E134" s="4">
        <v>45</v>
      </c>
      <c r="F134" s="4"/>
      <c r="G134" s="2"/>
      <c r="H134" s="2"/>
      <c r="I134" s="2"/>
      <c r="J134" s="2"/>
      <c r="K134" s="2">
        <v>48</v>
      </c>
      <c r="L134" s="2">
        <v>1076</v>
      </c>
      <c r="M134" s="2"/>
      <c r="N134" s="2"/>
      <c r="O134" s="3"/>
      <c r="P134" s="2"/>
      <c r="Q134" s="2">
        <v>6</v>
      </c>
      <c r="R134" s="2"/>
      <c r="S134" s="2"/>
      <c r="T134" s="2"/>
      <c r="U134" s="35"/>
      <c r="V134" s="1"/>
      <c r="W134" s="1">
        <v>12</v>
      </c>
      <c r="X134" s="1">
        <v>563</v>
      </c>
      <c r="Y134" s="1"/>
      <c r="Z134" s="1"/>
      <c r="AC134" s="32"/>
    </row>
    <row r="135" spans="2:29" ht="15.75" thickBot="1" x14ac:dyDescent="0.3">
      <c r="B135" s="6">
        <v>124</v>
      </c>
      <c r="C135" s="5" t="s">
        <v>171</v>
      </c>
      <c r="D135" s="4"/>
      <c r="E135" s="4"/>
      <c r="F135" s="4"/>
      <c r="G135" s="2"/>
      <c r="H135" s="2"/>
      <c r="I135" s="2"/>
      <c r="J135" s="2"/>
      <c r="K135" s="2"/>
      <c r="L135" s="2">
        <v>728</v>
      </c>
      <c r="M135" s="2"/>
      <c r="N135" s="2"/>
      <c r="O135" s="7"/>
      <c r="P135" s="2"/>
      <c r="Q135" s="2"/>
      <c r="R135" s="2"/>
      <c r="S135" s="2"/>
      <c r="T135" s="2"/>
      <c r="U135" s="35"/>
      <c r="V135" s="1"/>
      <c r="W135" s="1"/>
      <c r="X135" s="1">
        <v>450</v>
      </c>
      <c r="Y135" s="1"/>
      <c r="Z135" s="1"/>
      <c r="AC135" s="32"/>
    </row>
    <row r="136" spans="2:29" ht="15.75" thickBot="1" x14ac:dyDescent="0.3">
      <c r="B136" s="6">
        <v>125</v>
      </c>
      <c r="C136" s="5" t="s">
        <v>173</v>
      </c>
      <c r="D136" s="4"/>
      <c r="E136" s="4"/>
      <c r="F136" s="4"/>
      <c r="G136" s="2"/>
      <c r="H136" s="2"/>
      <c r="I136" s="2"/>
      <c r="J136" s="2"/>
      <c r="K136" s="2"/>
      <c r="L136" s="2">
        <v>363</v>
      </c>
      <c r="M136" s="2"/>
      <c r="N136" s="2"/>
      <c r="O136" s="3"/>
      <c r="P136" s="2"/>
      <c r="Q136" s="2"/>
      <c r="R136" s="2"/>
      <c r="S136" s="2"/>
      <c r="T136" s="2"/>
      <c r="U136" s="35"/>
      <c r="V136" s="1"/>
      <c r="W136" s="1"/>
      <c r="X136" s="1">
        <v>72</v>
      </c>
      <c r="Y136" s="1"/>
      <c r="Z136" s="1"/>
      <c r="AC136" s="32"/>
    </row>
    <row r="137" spans="2:29" ht="15.75" thickBot="1" x14ac:dyDescent="0.3">
      <c r="B137" s="6">
        <v>126</v>
      </c>
      <c r="C137" s="5" t="s">
        <v>165</v>
      </c>
      <c r="D137" s="4"/>
      <c r="E137" s="4"/>
      <c r="F137" s="4"/>
      <c r="G137" s="2"/>
      <c r="H137" s="2"/>
      <c r="I137" s="2"/>
      <c r="J137" s="2"/>
      <c r="K137" s="2">
        <v>994</v>
      </c>
      <c r="L137" s="2">
        <v>20</v>
      </c>
      <c r="M137" s="2"/>
      <c r="N137" s="2"/>
      <c r="O137" s="3"/>
      <c r="P137" s="2"/>
      <c r="Q137" s="2"/>
      <c r="R137" s="2"/>
      <c r="S137" s="2"/>
      <c r="T137" s="2"/>
      <c r="U137" s="35"/>
      <c r="V137" s="1"/>
      <c r="W137" s="1">
        <v>180</v>
      </c>
      <c r="X137" s="1">
        <v>1</v>
      </c>
      <c r="Y137" s="1"/>
      <c r="Z137" s="1"/>
      <c r="AC137" s="32"/>
    </row>
    <row r="138" spans="2:29" ht="15.75" thickBot="1" x14ac:dyDescent="0.3">
      <c r="B138" s="6">
        <v>127</v>
      </c>
      <c r="C138" s="5" t="s">
        <v>174</v>
      </c>
      <c r="D138" s="4"/>
      <c r="E138" s="4"/>
      <c r="F138" s="4"/>
      <c r="G138" s="2"/>
      <c r="H138" s="2"/>
      <c r="I138" s="2"/>
      <c r="J138" s="2"/>
      <c r="K138" s="2"/>
      <c r="L138" s="2">
        <v>10</v>
      </c>
      <c r="M138" s="2"/>
      <c r="N138" s="2"/>
      <c r="O138" s="3"/>
      <c r="P138" s="2"/>
      <c r="Q138" s="2"/>
      <c r="R138" s="2"/>
      <c r="S138" s="2"/>
      <c r="T138" s="2"/>
      <c r="U138" s="35"/>
      <c r="V138" s="1"/>
      <c r="W138" s="1"/>
      <c r="X138" s="1">
        <v>2</v>
      </c>
      <c r="Y138" s="1"/>
      <c r="Z138" s="1"/>
      <c r="AC138" s="32"/>
    </row>
    <row r="139" spans="2:29" ht="15.75" thickBot="1" x14ac:dyDescent="0.3">
      <c r="B139" s="6">
        <v>128</v>
      </c>
      <c r="C139" s="5" t="s">
        <v>64</v>
      </c>
      <c r="D139" s="4">
        <v>1022</v>
      </c>
      <c r="E139" s="4"/>
      <c r="F139" s="4">
        <v>608</v>
      </c>
      <c r="G139" s="2">
        <v>477</v>
      </c>
      <c r="H139" s="2">
        <v>11594</v>
      </c>
      <c r="I139" s="2">
        <v>2014</v>
      </c>
      <c r="J139" s="2"/>
      <c r="K139" s="2">
        <v>5075</v>
      </c>
      <c r="L139" s="2"/>
      <c r="M139" s="2"/>
      <c r="N139" s="2"/>
      <c r="O139" s="3"/>
      <c r="P139" s="2">
        <v>212</v>
      </c>
      <c r="Q139" s="2"/>
      <c r="R139" s="2">
        <v>122</v>
      </c>
      <c r="S139" s="2">
        <v>99</v>
      </c>
      <c r="T139" s="2">
        <v>1542</v>
      </c>
      <c r="U139" s="35">
        <v>495</v>
      </c>
      <c r="V139" s="1"/>
      <c r="W139" s="1">
        <v>520</v>
      </c>
      <c r="X139" s="1"/>
      <c r="Y139" s="1"/>
      <c r="Z139" s="1"/>
      <c r="AC139" s="32"/>
    </row>
    <row r="140" spans="2:29" ht="15.75" thickBot="1" x14ac:dyDescent="0.3">
      <c r="B140" s="6">
        <v>129</v>
      </c>
      <c r="C140" s="5" t="s">
        <v>137</v>
      </c>
      <c r="D140" s="4">
        <v>795</v>
      </c>
      <c r="E140" s="4"/>
      <c r="F140" s="4"/>
      <c r="G140" s="2"/>
      <c r="H140" s="2"/>
      <c r="I140" s="2"/>
      <c r="J140" s="2"/>
      <c r="K140" s="2">
        <v>2981</v>
      </c>
      <c r="L140" s="2"/>
      <c r="M140" s="2"/>
      <c r="N140" s="2"/>
      <c r="O140" s="3"/>
      <c r="P140" s="2">
        <v>175</v>
      </c>
      <c r="Q140" s="2"/>
      <c r="R140" s="2"/>
      <c r="S140" s="2"/>
      <c r="T140" s="2"/>
      <c r="U140" s="35"/>
      <c r="V140" s="1"/>
      <c r="W140" s="1">
        <v>152</v>
      </c>
      <c r="X140" s="1"/>
      <c r="Y140" s="1"/>
      <c r="Z140" s="1"/>
      <c r="AC140" s="32"/>
    </row>
    <row r="141" spans="2:29" ht="15.75" thickBot="1" x14ac:dyDescent="0.3">
      <c r="B141" s="6">
        <v>130</v>
      </c>
      <c r="C141" s="5" t="s">
        <v>22</v>
      </c>
      <c r="D141" s="4">
        <v>1</v>
      </c>
      <c r="E141" s="4">
        <v>53</v>
      </c>
      <c r="F141" s="4">
        <v>2170</v>
      </c>
      <c r="G141" s="2">
        <v>178</v>
      </c>
      <c r="H141" s="2"/>
      <c r="I141" s="2"/>
      <c r="J141" s="2"/>
      <c r="K141" s="2">
        <v>1808</v>
      </c>
      <c r="L141" s="2"/>
      <c r="M141" s="2"/>
      <c r="N141" s="2"/>
      <c r="O141" s="7"/>
      <c r="P141" s="2">
        <v>1</v>
      </c>
      <c r="Q141" s="2">
        <v>18</v>
      </c>
      <c r="R141" s="2">
        <v>625</v>
      </c>
      <c r="S141" s="2">
        <v>46</v>
      </c>
      <c r="T141" s="2"/>
      <c r="U141" s="35"/>
      <c r="V141" s="1"/>
      <c r="W141" s="1">
        <v>520</v>
      </c>
      <c r="X141" s="1"/>
      <c r="Y141" s="1"/>
      <c r="Z141" s="1"/>
      <c r="AC141" s="32"/>
    </row>
    <row r="142" spans="2:29" ht="15.75" thickBot="1" x14ac:dyDescent="0.3">
      <c r="B142" s="6">
        <v>131</v>
      </c>
      <c r="C142" s="5" t="s">
        <v>138</v>
      </c>
      <c r="D142" s="4"/>
      <c r="E142" s="4"/>
      <c r="F142" s="4"/>
      <c r="G142" s="2"/>
      <c r="H142" s="2"/>
      <c r="I142" s="2"/>
      <c r="J142" s="2">
        <v>21152</v>
      </c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35"/>
      <c r="V142" s="1">
        <v>9450</v>
      </c>
      <c r="W142" s="1"/>
      <c r="X142" s="1"/>
      <c r="Y142" s="1"/>
      <c r="Z142" s="1"/>
      <c r="AC142" s="32"/>
    </row>
    <row r="143" spans="2:29" ht="15.75" thickBot="1" x14ac:dyDescent="0.3">
      <c r="B143" s="6">
        <v>132</v>
      </c>
      <c r="C143" s="5" t="s">
        <v>20</v>
      </c>
      <c r="D143" s="4"/>
      <c r="E143" s="4">
        <v>1710</v>
      </c>
      <c r="F143" s="4"/>
      <c r="G143" s="2">
        <v>2280</v>
      </c>
      <c r="H143" s="2"/>
      <c r="I143" s="2">
        <v>6563</v>
      </c>
      <c r="J143" s="2"/>
      <c r="K143" s="2"/>
      <c r="L143" s="2"/>
      <c r="M143" s="2"/>
      <c r="N143" s="2"/>
      <c r="O143" s="3"/>
      <c r="P143" s="2"/>
      <c r="Q143" s="2">
        <v>675</v>
      </c>
      <c r="R143" s="2"/>
      <c r="S143" s="2">
        <v>900</v>
      </c>
      <c r="T143" s="2"/>
      <c r="U143" s="35">
        <v>2363</v>
      </c>
      <c r="V143" s="1"/>
      <c r="W143" s="1"/>
      <c r="X143" s="1"/>
      <c r="Y143" s="1"/>
      <c r="Z143" s="1"/>
      <c r="AC143" s="32"/>
    </row>
    <row r="144" spans="2:29" ht="15.75" thickBot="1" x14ac:dyDescent="0.3">
      <c r="B144" s="6">
        <v>133</v>
      </c>
      <c r="C144" s="5" t="s">
        <v>7</v>
      </c>
      <c r="D144" s="4"/>
      <c r="E144" s="4"/>
      <c r="F144" s="4"/>
      <c r="G144" s="2"/>
      <c r="H144" s="2"/>
      <c r="I144" s="2">
        <v>119</v>
      </c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35">
        <v>81</v>
      </c>
      <c r="V144" s="1"/>
      <c r="W144" s="1"/>
      <c r="X144" s="1"/>
      <c r="Y144" s="1"/>
      <c r="Z144" s="1"/>
      <c r="AC144" s="32"/>
    </row>
    <row r="145" spans="2:29" ht="15.75" thickBot="1" x14ac:dyDescent="0.3">
      <c r="B145" s="6">
        <v>134</v>
      </c>
      <c r="C145" s="5" t="s">
        <v>134</v>
      </c>
      <c r="D145" s="4"/>
      <c r="E145" s="4"/>
      <c r="F145" s="4"/>
      <c r="G145" s="2"/>
      <c r="H145" s="2"/>
      <c r="I145" s="2">
        <v>3</v>
      </c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35">
        <v>3</v>
      </c>
      <c r="V145" s="1"/>
      <c r="W145" s="1"/>
      <c r="X145" s="1"/>
      <c r="Y145" s="1"/>
      <c r="Z145" s="1"/>
      <c r="AC145" s="32"/>
    </row>
    <row r="146" spans="2:29" ht="15.75" thickBot="1" x14ac:dyDescent="0.3">
      <c r="B146" s="6">
        <v>135</v>
      </c>
      <c r="C146" s="5" t="s">
        <v>77</v>
      </c>
      <c r="D146" s="4"/>
      <c r="E146" s="4"/>
      <c r="F146" s="4"/>
      <c r="G146" s="2"/>
      <c r="H146" s="2">
        <v>29824</v>
      </c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>
        <v>6096</v>
      </c>
      <c r="U146" s="35"/>
      <c r="V146" s="1"/>
      <c r="W146" s="1"/>
      <c r="X146" s="1"/>
      <c r="Y146" s="1"/>
      <c r="Z146" s="1"/>
      <c r="AC146" s="32"/>
    </row>
    <row r="147" spans="2:29" ht="15.75" thickBot="1" x14ac:dyDescent="0.3">
      <c r="B147" s="6">
        <v>136</v>
      </c>
      <c r="C147" s="5" t="s">
        <v>38</v>
      </c>
      <c r="D147" s="4">
        <v>4810</v>
      </c>
      <c r="E147" s="4">
        <v>3748</v>
      </c>
      <c r="F147" s="4">
        <v>6318</v>
      </c>
      <c r="G147" s="2">
        <v>13799</v>
      </c>
      <c r="H147" s="2">
        <v>512</v>
      </c>
      <c r="I147" s="2"/>
      <c r="J147" s="2"/>
      <c r="K147" s="2"/>
      <c r="L147" s="2"/>
      <c r="M147" s="2"/>
      <c r="N147" s="2"/>
      <c r="O147" s="3"/>
      <c r="P147" s="2">
        <v>1125</v>
      </c>
      <c r="Q147" s="2">
        <v>963</v>
      </c>
      <c r="R147" s="2">
        <v>1539</v>
      </c>
      <c r="S147" s="2">
        <v>1288</v>
      </c>
      <c r="T147" s="2">
        <v>144</v>
      </c>
      <c r="U147" s="35"/>
      <c r="V147" s="1"/>
      <c r="W147" s="1"/>
      <c r="X147" s="1"/>
      <c r="Y147" s="1"/>
      <c r="Z147" s="1"/>
      <c r="AC147" s="32"/>
    </row>
    <row r="148" spans="2:29" ht="15.75" thickBot="1" x14ac:dyDescent="0.3">
      <c r="B148" s="6">
        <v>137</v>
      </c>
      <c r="C148" s="5" t="s">
        <v>31</v>
      </c>
      <c r="D148" s="4"/>
      <c r="E148" s="4"/>
      <c r="F148" s="4"/>
      <c r="G148" s="2"/>
      <c r="H148" s="2">
        <v>12</v>
      </c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>
        <v>5</v>
      </c>
      <c r="U148" s="35"/>
      <c r="V148" s="1"/>
      <c r="W148" s="1"/>
      <c r="X148" s="1"/>
      <c r="Y148" s="1"/>
      <c r="Z148" s="1"/>
      <c r="AC148" s="32"/>
    </row>
    <row r="149" spans="2:29" ht="15.75" thickBot="1" x14ac:dyDescent="0.3">
      <c r="B149" s="6">
        <v>138</v>
      </c>
      <c r="C149" s="5" t="s">
        <v>6</v>
      </c>
      <c r="D149" s="4"/>
      <c r="E149" s="4"/>
      <c r="F149" s="4"/>
      <c r="G149" s="2">
        <v>11454</v>
      </c>
      <c r="H149" s="2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>
        <v>5931</v>
      </c>
      <c r="T149" s="2"/>
      <c r="U149" s="35"/>
      <c r="V149" s="1"/>
      <c r="W149" s="1"/>
      <c r="X149" s="1"/>
      <c r="Y149" s="1"/>
      <c r="Z149" s="1"/>
      <c r="AC149" s="32"/>
    </row>
    <row r="150" spans="2:29" ht="15.75" thickBot="1" x14ac:dyDescent="0.3">
      <c r="B150" s="6">
        <v>139</v>
      </c>
      <c r="C150" s="5" t="s">
        <v>9</v>
      </c>
      <c r="D150" s="4">
        <v>9381</v>
      </c>
      <c r="E150" s="4">
        <v>54</v>
      </c>
      <c r="F150" s="4"/>
      <c r="G150" s="2">
        <v>63</v>
      </c>
      <c r="H150" s="2"/>
      <c r="I150" s="2"/>
      <c r="J150" s="2"/>
      <c r="K150" s="2"/>
      <c r="L150" s="2"/>
      <c r="M150" s="2"/>
      <c r="N150" s="2"/>
      <c r="O150" s="3"/>
      <c r="P150" s="2">
        <v>2701</v>
      </c>
      <c r="Q150" s="2">
        <v>16</v>
      </c>
      <c r="R150" s="2"/>
      <c r="S150" s="2">
        <v>27</v>
      </c>
      <c r="T150" s="2"/>
      <c r="U150" s="35"/>
      <c r="V150" s="1"/>
      <c r="W150" s="1"/>
      <c r="X150" s="1"/>
      <c r="Y150" s="1"/>
      <c r="Z150" s="1"/>
      <c r="AC150" s="32"/>
    </row>
    <row r="151" spans="2:29" ht="15.75" thickBot="1" x14ac:dyDescent="0.3">
      <c r="B151" s="6">
        <v>140</v>
      </c>
      <c r="C151" s="5" t="s">
        <v>29</v>
      </c>
      <c r="D151" s="4"/>
      <c r="E151" s="4"/>
      <c r="F151" s="4">
        <v>20259</v>
      </c>
      <c r="G151" s="2"/>
      <c r="H151" s="2"/>
      <c r="I151" s="2"/>
      <c r="J151" s="2"/>
      <c r="K151" s="2"/>
      <c r="L151" s="2"/>
      <c r="M151" s="2"/>
      <c r="N151" s="2"/>
      <c r="O151" s="3"/>
      <c r="P151" s="2"/>
      <c r="Q151" s="2"/>
      <c r="R151" s="2">
        <v>11727</v>
      </c>
      <c r="S151" s="2"/>
      <c r="T151" s="2"/>
      <c r="U151" s="35"/>
      <c r="V151" s="1"/>
      <c r="W151" s="1"/>
      <c r="X151" s="1"/>
      <c r="Y151" s="1"/>
      <c r="Z151" s="1"/>
      <c r="AC151" s="32"/>
    </row>
    <row r="152" spans="2:29" ht="15.75" thickBot="1" x14ac:dyDescent="0.3">
      <c r="B152" s="6">
        <v>141</v>
      </c>
      <c r="C152" s="5" t="s">
        <v>19</v>
      </c>
      <c r="D152" s="4">
        <v>522</v>
      </c>
      <c r="E152" s="4"/>
      <c r="F152" s="4">
        <v>858</v>
      </c>
      <c r="G152" s="2"/>
      <c r="H152" s="2"/>
      <c r="I152" s="2"/>
      <c r="J152" s="2"/>
      <c r="K152" s="2"/>
      <c r="L152" s="2"/>
      <c r="M152" s="2"/>
      <c r="N152" s="2"/>
      <c r="O152" s="3"/>
      <c r="P152" s="2">
        <v>158</v>
      </c>
      <c r="Q152" s="2"/>
      <c r="R152" s="2">
        <v>100</v>
      </c>
      <c r="S152" s="2"/>
      <c r="T152" s="2"/>
      <c r="U152" s="35"/>
      <c r="V152" s="1"/>
      <c r="W152" s="1"/>
      <c r="X152" s="1"/>
      <c r="Y152" s="1"/>
      <c r="Z152" s="1"/>
      <c r="AC152" s="32"/>
    </row>
    <row r="153" spans="2:29" ht="15.75" thickBot="1" x14ac:dyDescent="0.3">
      <c r="B153" s="6">
        <v>142</v>
      </c>
      <c r="C153" s="5" t="s">
        <v>26</v>
      </c>
      <c r="D153" s="4"/>
      <c r="E153" s="4"/>
      <c r="F153" s="4">
        <v>531</v>
      </c>
      <c r="G153" s="2"/>
      <c r="H153" s="2"/>
      <c r="I153" s="2"/>
      <c r="J153" s="2"/>
      <c r="K153" s="2"/>
      <c r="L153" s="2"/>
      <c r="M153" s="2"/>
      <c r="N153" s="2"/>
      <c r="O153" s="3"/>
      <c r="P153" s="2"/>
      <c r="Q153" s="2"/>
      <c r="R153" s="2">
        <v>104</v>
      </c>
      <c r="S153" s="2"/>
      <c r="T153" s="2"/>
      <c r="U153" s="35"/>
      <c r="V153" s="1"/>
      <c r="W153" s="1"/>
      <c r="X153" s="1"/>
      <c r="Y153" s="1"/>
      <c r="Z153" s="1"/>
      <c r="AC153" s="32"/>
    </row>
    <row r="154" spans="2:29" ht="15.75" thickBot="1" x14ac:dyDescent="0.3">
      <c r="B154" s="6">
        <v>143</v>
      </c>
      <c r="C154" s="5" t="s">
        <v>10</v>
      </c>
      <c r="D154" s="4"/>
      <c r="E154" s="4"/>
      <c r="F154" s="4">
        <v>301</v>
      </c>
      <c r="G154" s="2"/>
      <c r="H154" s="2"/>
      <c r="I154" s="2"/>
      <c r="J154" s="2"/>
      <c r="K154" s="2"/>
      <c r="L154" s="2"/>
      <c r="M154" s="2"/>
      <c r="N154" s="2"/>
      <c r="O154" s="3"/>
      <c r="P154" s="2"/>
      <c r="Q154" s="2"/>
      <c r="R154" s="2">
        <v>90</v>
      </c>
      <c r="S154" s="2"/>
      <c r="T154" s="2"/>
      <c r="U154" s="35"/>
      <c r="V154" s="1"/>
      <c r="W154" s="1"/>
      <c r="X154" s="1"/>
      <c r="Y154" s="1"/>
      <c r="Z154" s="1"/>
      <c r="AC154" s="32"/>
    </row>
    <row r="155" spans="2:29" ht="15.75" thickBot="1" x14ac:dyDescent="0.3">
      <c r="B155" s="6">
        <v>144</v>
      </c>
      <c r="C155" s="5" t="s">
        <v>17</v>
      </c>
      <c r="D155" s="4"/>
      <c r="E155" s="4">
        <v>540</v>
      </c>
      <c r="F155" s="4"/>
      <c r="G155" s="2"/>
      <c r="H155" s="2"/>
      <c r="I155" s="2"/>
      <c r="J155" s="2"/>
      <c r="K155" s="2"/>
      <c r="L155" s="2"/>
      <c r="M155" s="2"/>
      <c r="N155" s="2"/>
      <c r="O155" s="3"/>
      <c r="P155" s="2"/>
      <c r="Q155" s="2">
        <v>81</v>
      </c>
      <c r="R155" s="2"/>
      <c r="S155" s="2"/>
      <c r="T155" s="2"/>
      <c r="U155" s="35"/>
      <c r="V155" s="1"/>
      <c r="W155" s="1"/>
      <c r="X155" s="1"/>
      <c r="Y155" s="1"/>
      <c r="Z155" s="1"/>
      <c r="AC155" s="32"/>
    </row>
  </sheetData>
  <sortState xmlns:xlrd2="http://schemas.microsoft.com/office/spreadsheetml/2017/richdata2" ref="C151:Z155">
    <sortCondition descending="1" ref="F151:F155"/>
  </sortState>
  <mergeCells count="2">
    <mergeCell ref="D8:I8"/>
    <mergeCell ref="B8:C9"/>
  </mergeCells>
  <pageMargins left="0.31496062992125984" right="0.31496062992125984" top="0.35433070866141736" bottom="0.35433070866141736" header="0.31496062992125984" footer="0.31496062992125984"/>
  <pageSetup paperSize="9" scale="70" orientation="portrait" verticalDpi="0" r:id="rId1"/>
  <ignoredErrors>
    <ignoredError sqref="O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133"/>
  <sheetViews>
    <sheetView showGridLines="0" zoomScaleNormal="100" workbookViewId="0">
      <selection activeCell="S69" sqref="S69"/>
    </sheetView>
  </sheetViews>
  <sheetFormatPr defaultRowHeight="15" x14ac:dyDescent="0.25"/>
  <cols>
    <col min="1" max="1" width="1.7109375" customWidth="1"/>
    <col min="2" max="2" width="4.42578125" customWidth="1"/>
    <col min="3" max="3" width="15.85546875" customWidth="1"/>
    <col min="4" max="5" width="9.140625" customWidth="1"/>
    <col min="11" max="18" width="9.42578125" customWidth="1"/>
  </cols>
  <sheetData>
    <row r="2" spans="2:18" ht="24.75" x14ac:dyDescent="0.5">
      <c r="B2" s="54" t="s">
        <v>145</v>
      </c>
    </row>
    <row r="4" spans="2:18" ht="15.75" thickBot="1" x14ac:dyDescent="0.3">
      <c r="B4" s="82" t="s">
        <v>142</v>
      </c>
      <c r="C4" s="83"/>
      <c r="D4" s="18">
        <v>2014</v>
      </c>
      <c r="E4" s="18">
        <v>2015</v>
      </c>
      <c r="F4" s="18">
        <v>2016</v>
      </c>
      <c r="G4" s="18">
        <v>2017</v>
      </c>
      <c r="H4" s="18">
        <v>2018</v>
      </c>
      <c r="I4" s="18">
        <v>2019</v>
      </c>
      <c r="J4" s="18">
        <v>2020</v>
      </c>
      <c r="K4" s="18">
        <v>2021</v>
      </c>
      <c r="L4" s="18">
        <v>2022</v>
      </c>
      <c r="M4" s="18">
        <v>2023</v>
      </c>
      <c r="N4" s="18">
        <v>2024</v>
      </c>
      <c r="O4" s="61" t="s">
        <v>182</v>
      </c>
      <c r="P4" s="61" t="s">
        <v>181</v>
      </c>
      <c r="Q4" s="61" t="s">
        <v>180</v>
      </c>
      <c r="R4" s="61" t="s">
        <v>179</v>
      </c>
    </row>
    <row r="5" spans="2:18" ht="16.5" thickTop="1" thickBot="1" x14ac:dyDescent="0.3">
      <c r="B5" s="12">
        <v>1</v>
      </c>
      <c r="C5" s="11" t="s">
        <v>121</v>
      </c>
      <c r="D5" s="10">
        <v>7637860</v>
      </c>
      <c r="E5" s="10">
        <v>8098311</v>
      </c>
      <c r="F5" s="10">
        <v>7043254</v>
      </c>
      <c r="G5" s="10">
        <v>11113763</v>
      </c>
      <c r="H5" s="10">
        <v>11970867</v>
      </c>
      <c r="I5" s="10">
        <v>12039247</v>
      </c>
      <c r="J5" s="10">
        <v>13046029</v>
      </c>
      <c r="K5" s="10">
        <v>14269811</v>
      </c>
      <c r="L5" s="10">
        <v>16203317</v>
      </c>
      <c r="M5" s="10">
        <v>14206066</v>
      </c>
      <c r="N5" s="10">
        <v>13106613</v>
      </c>
      <c r="O5" s="62">
        <f t="shared" ref="O5:O19" si="0">E5/$E$21</f>
        <v>0.12764289694557454</v>
      </c>
      <c r="P5" s="62">
        <f t="shared" ref="P5:P19" si="1">H5/$H$21</f>
        <v>0.19655108854817685</v>
      </c>
      <c r="Q5" s="62">
        <f t="shared" ref="Q5:Q19" si="2">K5/$K$21</f>
        <v>0.203988559506774</v>
      </c>
      <c r="R5" s="62">
        <f t="shared" ref="R5:R19" si="3">N5/$N$21</f>
        <v>0.18462511789092192</v>
      </c>
    </row>
    <row r="6" spans="2:18" ht="15.75" thickBot="1" x14ac:dyDescent="0.3">
      <c r="B6" s="6">
        <v>2</v>
      </c>
      <c r="C6" s="5" t="s">
        <v>119</v>
      </c>
      <c r="D6" s="4">
        <v>5108021</v>
      </c>
      <c r="E6" s="4">
        <v>6149234</v>
      </c>
      <c r="F6" s="4">
        <v>5904379</v>
      </c>
      <c r="G6" s="4">
        <v>5935158</v>
      </c>
      <c r="H6" s="4">
        <v>5306643</v>
      </c>
      <c r="I6" s="4">
        <v>4730621</v>
      </c>
      <c r="J6" s="4">
        <v>4798357</v>
      </c>
      <c r="K6" s="4">
        <v>5296712</v>
      </c>
      <c r="L6" s="4">
        <v>6418979</v>
      </c>
      <c r="M6" s="10">
        <v>7539606</v>
      </c>
      <c r="N6" s="10">
        <v>7598689</v>
      </c>
      <c r="O6" s="62">
        <f t="shared" si="0"/>
        <v>9.6922190535313243E-2</v>
      </c>
      <c r="P6" s="62">
        <f t="shared" si="1"/>
        <v>8.7130402349851754E-2</v>
      </c>
      <c r="Q6" s="62">
        <f t="shared" si="2"/>
        <v>7.5717096113063015E-2</v>
      </c>
      <c r="R6" s="62">
        <f t="shared" si="3"/>
        <v>0.10703824492578301</v>
      </c>
    </row>
    <row r="7" spans="2:18" ht="15.75" thickBot="1" x14ac:dyDescent="0.3">
      <c r="B7" s="6">
        <v>3</v>
      </c>
      <c r="C7" s="5" t="s">
        <v>117</v>
      </c>
      <c r="D7" s="4">
        <v>1989215</v>
      </c>
      <c r="E7" s="4">
        <v>3003886</v>
      </c>
      <c r="F7" s="4">
        <v>4298377</v>
      </c>
      <c r="G7" s="4">
        <v>3066860</v>
      </c>
      <c r="H7" s="4">
        <v>4129312</v>
      </c>
      <c r="I7" s="4">
        <v>4507736</v>
      </c>
      <c r="J7" s="4">
        <v>4376758</v>
      </c>
      <c r="K7" s="4">
        <v>5463913</v>
      </c>
      <c r="L7" s="4">
        <v>6224402</v>
      </c>
      <c r="M7" s="10">
        <v>5918675</v>
      </c>
      <c r="N7" s="10">
        <v>5799054</v>
      </c>
      <c r="O7" s="62">
        <f t="shared" si="0"/>
        <v>4.7346256661945203E-2</v>
      </c>
      <c r="P7" s="62">
        <f t="shared" si="1"/>
        <v>6.7799664682186275E-2</v>
      </c>
      <c r="Q7" s="62">
        <f t="shared" si="2"/>
        <v>7.810725328740066E-2</v>
      </c>
      <c r="R7" s="62">
        <f t="shared" si="3"/>
        <v>8.1687849363204848E-2</v>
      </c>
    </row>
    <row r="8" spans="2:18" ht="15.75" thickBot="1" x14ac:dyDescent="0.3">
      <c r="B8" s="6">
        <v>4</v>
      </c>
      <c r="C8" s="5" t="s">
        <v>118</v>
      </c>
      <c r="D8" s="4">
        <v>4001741</v>
      </c>
      <c r="E8" s="4">
        <v>4409106</v>
      </c>
      <c r="F8" s="4">
        <v>5526140</v>
      </c>
      <c r="G8" s="4">
        <v>5609350</v>
      </c>
      <c r="H8" s="4">
        <v>5122769</v>
      </c>
      <c r="I8" s="4">
        <v>5120274</v>
      </c>
      <c r="J8" s="4">
        <v>5620119</v>
      </c>
      <c r="K8" s="4">
        <v>6420048</v>
      </c>
      <c r="L8" s="4">
        <v>6481487</v>
      </c>
      <c r="M8" s="10">
        <v>6090380</v>
      </c>
      <c r="N8" s="10">
        <v>5681725</v>
      </c>
      <c r="O8" s="62">
        <f t="shared" si="0"/>
        <v>6.9494869088148684E-2</v>
      </c>
      <c r="P8" s="62">
        <f t="shared" si="1"/>
        <v>8.4111353282168733E-2</v>
      </c>
      <c r="Q8" s="62">
        <f t="shared" si="2"/>
        <v>9.177531107345048E-2</v>
      </c>
      <c r="R8" s="62">
        <f t="shared" si="3"/>
        <v>8.003510502284597E-2</v>
      </c>
    </row>
    <row r="9" spans="2:18" ht="15.75" thickBot="1" x14ac:dyDescent="0.3">
      <c r="B9" s="6">
        <v>5</v>
      </c>
      <c r="C9" s="5" t="s">
        <v>110</v>
      </c>
      <c r="D9" s="4">
        <v>1179880</v>
      </c>
      <c r="E9" s="4">
        <v>961801</v>
      </c>
      <c r="F9" s="4">
        <v>1080195</v>
      </c>
      <c r="G9" s="4">
        <v>1244527</v>
      </c>
      <c r="H9" s="4">
        <v>1558803</v>
      </c>
      <c r="I9" s="4">
        <v>1101084</v>
      </c>
      <c r="J9" s="4">
        <v>2229615</v>
      </c>
      <c r="K9" s="4">
        <v>3781628</v>
      </c>
      <c r="L9" s="4">
        <v>2775692</v>
      </c>
      <c r="M9" s="10">
        <v>2551207</v>
      </c>
      <c r="N9" s="10">
        <v>4335603</v>
      </c>
      <c r="O9" s="62">
        <f t="shared" si="0"/>
        <v>1.5159588947022478E-2</v>
      </c>
      <c r="P9" s="62">
        <f t="shared" si="1"/>
        <v>2.5594171790745291E-2</v>
      </c>
      <c r="Q9" s="62">
        <f t="shared" si="2"/>
        <v>5.4058799258832703E-2</v>
      </c>
      <c r="R9" s="62">
        <f t="shared" si="3"/>
        <v>6.1073079292356822E-2</v>
      </c>
    </row>
    <row r="10" spans="2:18" ht="15.75" thickBot="1" x14ac:dyDescent="0.3">
      <c r="B10" s="6">
        <v>6</v>
      </c>
      <c r="C10" s="5" t="s">
        <v>120</v>
      </c>
      <c r="D10" s="4">
        <v>19779866</v>
      </c>
      <c r="E10" s="4">
        <v>17862368</v>
      </c>
      <c r="F10" s="4">
        <v>8102547</v>
      </c>
      <c r="G10" s="4">
        <v>11634140</v>
      </c>
      <c r="H10" s="4">
        <v>6983714</v>
      </c>
      <c r="I10" s="4">
        <v>4897075</v>
      </c>
      <c r="J10" s="4">
        <v>2677536</v>
      </c>
      <c r="K10" s="4">
        <v>2371245</v>
      </c>
      <c r="L10" s="4">
        <v>4572391</v>
      </c>
      <c r="M10" s="10">
        <v>3796653</v>
      </c>
      <c r="N10" s="10">
        <v>4142271</v>
      </c>
      <c r="O10" s="62">
        <f t="shared" si="0"/>
        <v>0.28154073087930664</v>
      </c>
      <c r="P10" s="62">
        <f t="shared" si="1"/>
        <v>0.11466643049406049</v>
      </c>
      <c r="Q10" s="62">
        <f t="shared" si="2"/>
        <v>3.3897215021813559E-2</v>
      </c>
      <c r="R10" s="62">
        <f t="shared" si="3"/>
        <v>5.8349725570683061E-2</v>
      </c>
    </row>
    <row r="11" spans="2:18" ht="15.75" thickBot="1" x14ac:dyDescent="0.3">
      <c r="B11" s="6">
        <v>7</v>
      </c>
      <c r="C11" s="5" t="s">
        <v>114</v>
      </c>
      <c r="D11" s="4">
        <v>2669336</v>
      </c>
      <c r="E11" s="4">
        <v>2981740</v>
      </c>
      <c r="F11" s="4">
        <v>3212733</v>
      </c>
      <c r="G11" s="4">
        <v>3372988</v>
      </c>
      <c r="H11" s="4">
        <v>2907139</v>
      </c>
      <c r="I11" s="4">
        <v>3360303</v>
      </c>
      <c r="J11" s="4">
        <v>3677507</v>
      </c>
      <c r="K11" s="4">
        <v>2997789</v>
      </c>
      <c r="L11" s="4">
        <v>3239566</v>
      </c>
      <c r="M11" s="10">
        <v>3254092</v>
      </c>
      <c r="N11" s="10">
        <v>3456770</v>
      </c>
      <c r="O11" s="62">
        <f t="shared" si="0"/>
        <v>4.6997198741626181E-2</v>
      </c>
      <c r="P11" s="62">
        <f t="shared" si="1"/>
        <v>4.7732660885035166E-2</v>
      </c>
      <c r="Q11" s="62">
        <f t="shared" si="2"/>
        <v>4.2853732247417467E-2</v>
      </c>
      <c r="R11" s="62">
        <f t="shared" si="3"/>
        <v>4.8693477771244345E-2</v>
      </c>
    </row>
    <row r="12" spans="2:18" ht="15.75" thickBot="1" x14ac:dyDescent="0.3">
      <c r="B12" s="6">
        <v>8</v>
      </c>
      <c r="C12" s="5" t="s">
        <v>115</v>
      </c>
      <c r="D12" s="4">
        <v>3549168</v>
      </c>
      <c r="E12" s="4">
        <v>3845788</v>
      </c>
      <c r="F12" s="4">
        <v>4207889</v>
      </c>
      <c r="G12" s="4">
        <v>3922197</v>
      </c>
      <c r="H12" s="4">
        <v>3404648</v>
      </c>
      <c r="I12" s="4">
        <v>3324482</v>
      </c>
      <c r="J12" s="4">
        <v>3018562</v>
      </c>
      <c r="K12" s="4">
        <v>3565387</v>
      </c>
      <c r="L12" s="4">
        <v>3275974</v>
      </c>
      <c r="M12" s="10">
        <v>2673881</v>
      </c>
      <c r="N12" s="10">
        <v>2597003</v>
      </c>
      <c r="O12" s="62">
        <f t="shared" si="0"/>
        <v>6.0616037264872545E-2</v>
      </c>
      <c r="P12" s="62">
        <f t="shared" si="1"/>
        <v>5.5901320307323872E-2</v>
      </c>
      <c r="Q12" s="62">
        <f t="shared" si="2"/>
        <v>5.0967609747191354E-2</v>
      </c>
      <c r="R12" s="62">
        <f t="shared" si="3"/>
        <v>3.6582447733680537E-2</v>
      </c>
    </row>
    <row r="13" spans="2:18" ht="15.75" thickBot="1" x14ac:dyDescent="0.3">
      <c r="B13" s="6">
        <v>9</v>
      </c>
      <c r="C13" s="5" t="s">
        <v>108</v>
      </c>
      <c r="D13" s="4">
        <v>510483</v>
      </c>
      <c r="E13" s="4">
        <v>579458</v>
      </c>
      <c r="F13" s="4">
        <v>722695</v>
      </c>
      <c r="G13" s="4">
        <v>747907</v>
      </c>
      <c r="H13" s="4">
        <v>805505</v>
      </c>
      <c r="I13" s="4">
        <v>1011979</v>
      </c>
      <c r="J13" s="4">
        <v>931944</v>
      </c>
      <c r="K13" s="4">
        <v>1639902</v>
      </c>
      <c r="L13" s="4">
        <v>1981788</v>
      </c>
      <c r="M13" s="10">
        <v>2949866</v>
      </c>
      <c r="N13" s="10">
        <v>2274732</v>
      </c>
      <c r="O13" s="62">
        <f t="shared" si="0"/>
        <v>9.133225159948629E-3</v>
      </c>
      <c r="P13" s="62">
        <f t="shared" si="1"/>
        <v>1.3225682365445978E-2</v>
      </c>
      <c r="Q13" s="62">
        <f t="shared" si="2"/>
        <v>2.3442584257932896E-2</v>
      </c>
      <c r="R13" s="62">
        <f t="shared" si="3"/>
        <v>3.2042806457339708E-2</v>
      </c>
    </row>
    <row r="14" spans="2:18" ht="15.75" thickBot="1" x14ac:dyDescent="0.3">
      <c r="B14" s="6">
        <v>10</v>
      </c>
      <c r="C14" s="5" t="s">
        <v>111</v>
      </c>
      <c r="D14" s="4">
        <v>880048</v>
      </c>
      <c r="E14" s="4">
        <v>1164849</v>
      </c>
      <c r="F14" s="4">
        <v>1385691</v>
      </c>
      <c r="G14" s="4">
        <v>1498441</v>
      </c>
      <c r="H14" s="4">
        <v>1609158</v>
      </c>
      <c r="I14" s="4">
        <v>1470108</v>
      </c>
      <c r="J14" s="4">
        <v>1561076</v>
      </c>
      <c r="K14" s="4">
        <v>1711359</v>
      </c>
      <c r="L14" s="4">
        <v>2166433</v>
      </c>
      <c r="M14" s="10">
        <v>2034736</v>
      </c>
      <c r="N14" s="10">
        <v>1799483</v>
      </c>
      <c r="O14" s="62">
        <f t="shared" si="0"/>
        <v>1.8359964301711253E-2</v>
      </c>
      <c r="P14" s="62">
        <f t="shared" si="1"/>
        <v>2.6420956522698578E-2</v>
      </c>
      <c r="Q14" s="62">
        <f t="shared" si="2"/>
        <v>2.4464070141430271E-2</v>
      </c>
      <c r="R14" s="62">
        <f t="shared" si="3"/>
        <v>2.534825442833399E-2</v>
      </c>
    </row>
    <row r="15" spans="2:18" ht="15.75" thickBot="1" x14ac:dyDescent="0.3">
      <c r="B15" s="6">
        <v>11</v>
      </c>
      <c r="C15" s="5" t="s">
        <v>112</v>
      </c>
      <c r="D15" s="4">
        <v>2140077</v>
      </c>
      <c r="E15" s="4">
        <v>2037949</v>
      </c>
      <c r="F15" s="4">
        <v>2005524</v>
      </c>
      <c r="G15" s="4">
        <v>1915157</v>
      </c>
      <c r="H15" s="4">
        <v>1763972</v>
      </c>
      <c r="I15" s="4">
        <v>1848722</v>
      </c>
      <c r="J15" s="4">
        <v>1839607</v>
      </c>
      <c r="K15" s="4">
        <v>2805784</v>
      </c>
      <c r="L15" s="4">
        <v>2615641</v>
      </c>
      <c r="M15" s="10">
        <v>2112402</v>
      </c>
      <c r="N15" s="10">
        <v>1352262</v>
      </c>
      <c r="O15" s="62">
        <f t="shared" si="0"/>
        <v>3.2121477452191786E-2</v>
      </c>
      <c r="P15" s="62">
        <f t="shared" si="1"/>
        <v>2.8962865995295461E-2</v>
      </c>
      <c r="Q15" s="62">
        <f t="shared" si="2"/>
        <v>4.0108999092360396E-2</v>
      </c>
      <c r="R15" s="62">
        <f t="shared" si="3"/>
        <v>1.9048516284826129E-2</v>
      </c>
    </row>
    <row r="16" spans="2:18" ht="15.75" thickBot="1" x14ac:dyDescent="0.3">
      <c r="B16" s="6">
        <v>12</v>
      </c>
      <c r="C16" s="5" t="s">
        <v>106</v>
      </c>
      <c r="D16" s="4">
        <v>347145</v>
      </c>
      <c r="E16" s="4">
        <v>549734</v>
      </c>
      <c r="F16" s="4">
        <v>1033426</v>
      </c>
      <c r="G16" s="4">
        <v>1367419</v>
      </c>
      <c r="H16" s="4">
        <v>791169</v>
      </c>
      <c r="I16" s="4">
        <v>1594660</v>
      </c>
      <c r="J16" s="4">
        <v>1008736</v>
      </c>
      <c r="K16" s="4">
        <v>659892</v>
      </c>
      <c r="L16" s="4">
        <v>1071815</v>
      </c>
      <c r="M16" s="10">
        <v>1311811</v>
      </c>
      <c r="N16" s="10">
        <v>1276561</v>
      </c>
      <c r="O16" s="62">
        <f t="shared" si="0"/>
        <v>8.6647253124112512E-3</v>
      </c>
      <c r="P16" s="62">
        <f t="shared" si="1"/>
        <v>1.2990297876968522E-2</v>
      </c>
      <c r="Q16" s="62">
        <f t="shared" si="2"/>
        <v>9.4332306510607686E-3</v>
      </c>
      <c r="R16" s="62">
        <f t="shared" si="3"/>
        <v>1.7982160999180579E-2</v>
      </c>
    </row>
    <row r="17" spans="2:18" ht="15.75" thickBot="1" x14ac:dyDescent="0.3">
      <c r="B17" s="6">
        <v>13</v>
      </c>
      <c r="C17" s="5" t="s">
        <v>113</v>
      </c>
      <c r="D17" s="4">
        <v>1282050</v>
      </c>
      <c r="E17" s="4">
        <v>1791680</v>
      </c>
      <c r="F17" s="4">
        <v>1994717</v>
      </c>
      <c r="G17" s="4">
        <v>2374014</v>
      </c>
      <c r="H17" s="4">
        <v>2590423</v>
      </c>
      <c r="I17" s="4">
        <v>2664202</v>
      </c>
      <c r="J17" s="4">
        <v>2748081</v>
      </c>
      <c r="K17" s="4">
        <v>2610125</v>
      </c>
      <c r="L17" s="4">
        <v>2637832</v>
      </c>
      <c r="M17" s="10">
        <v>1853731</v>
      </c>
      <c r="N17" s="10">
        <v>1147533</v>
      </c>
      <c r="O17" s="62">
        <f t="shared" si="0"/>
        <v>2.8239867004298428E-2</v>
      </c>
      <c r="P17" s="62">
        <f t="shared" si="1"/>
        <v>4.2532463225114267E-2</v>
      </c>
      <c r="Q17" s="62">
        <f t="shared" si="2"/>
        <v>3.7312031594715481E-2</v>
      </c>
      <c r="R17" s="62">
        <f t="shared" si="3"/>
        <v>1.616461975406791E-2</v>
      </c>
    </row>
    <row r="18" spans="2:18" ht="15.75" thickBot="1" x14ac:dyDescent="0.3">
      <c r="B18" s="6">
        <v>14</v>
      </c>
      <c r="C18" s="5" t="s">
        <v>116</v>
      </c>
      <c r="D18" s="4">
        <v>1128308</v>
      </c>
      <c r="E18" s="4">
        <v>1854519</v>
      </c>
      <c r="F18" s="4">
        <v>2612820</v>
      </c>
      <c r="G18" s="4">
        <v>3971609</v>
      </c>
      <c r="H18" s="4">
        <v>4020885</v>
      </c>
      <c r="I18" s="4">
        <v>3578598</v>
      </c>
      <c r="J18" s="4">
        <v>2373448</v>
      </c>
      <c r="K18" s="4">
        <v>1819202</v>
      </c>
      <c r="L18" s="4">
        <v>1793427</v>
      </c>
      <c r="M18" s="10">
        <v>1300832</v>
      </c>
      <c r="N18" s="10">
        <v>989843</v>
      </c>
      <c r="O18" s="62">
        <f t="shared" si="0"/>
        <v>2.9230314518744707E-2</v>
      </c>
      <c r="P18" s="62">
        <f t="shared" si="1"/>
        <v>6.6019388877767676E-2</v>
      </c>
      <c r="Q18" s="62">
        <f t="shared" si="2"/>
        <v>2.6005698003417305E-2</v>
      </c>
      <c r="R18" s="62">
        <f t="shared" si="3"/>
        <v>1.3943333839833665E-2</v>
      </c>
    </row>
    <row r="19" spans="2:18" ht="15.75" thickBot="1" x14ac:dyDescent="0.3">
      <c r="B19" s="6">
        <v>15</v>
      </c>
      <c r="C19" s="5" t="s">
        <v>107</v>
      </c>
      <c r="D19" s="4">
        <v>899215</v>
      </c>
      <c r="E19" s="4">
        <v>760827</v>
      </c>
      <c r="F19" s="4">
        <v>891409</v>
      </c>
      <c r="G19" s="4">
        <v>935725</v>
      </c>
      <c r="H19" s="4">
        <v>797608</v>
      </c>
      <c r="I19" s="4">
        <v>709218</v>
      </c>
      <c r="J19" s="4">
        <v>956957</v>
      </c>
      <c r="K19" s="4">
        <v>2169642</v>
      </c>
      <c r="L19" s="4">
        <v>1974696</v>
      </c>
      <c r="M19" s="10">
        <v>1172275</v>
      </c>
      <c r="N19" s="10">
        <v>821797</v>
      </c>
      <c r="O19" s="62">
        <f t="shared" si="0"/>
        <v>1.1991903293712806E-2</v>
      </c>
      <c r="P19" s="62">
        <f t="shared" si="1"/>
        <v>1.3096020583532859E-2</v>
      </c>
      <c r="Q19" s="62">
        <f t="shared" si="2"/>
        <v>3.1015277373007685E-2</v>
      </c>
      <c r="R19" s="62">
        <f t="shared" si="3"/>
        <v>1.1576169068805644E-2</v>
      </c>
    </row>
    <row r="20" spans="2:18" ht="15.75" thickBot="1" x14ac:dyDescent="0.3">
      <c r="B20" s="41" t="s">
        <v>143</v>
      </c>
      <c r="C20" s="5" t="s">
        <v>144</v>
      </c>
      <c r="D20" s="4">
        <v>7166746</v>
      </c>
      <c r="E20" s="4">
        <v>7393808</v>
      </c>
      <c r="F20" s="4">
        <v>8650672</v>
      </c>
      <c r="G20" s="4">
        <v>7377370</v>
      </c>
      <c r="H20" s="4">
        <v>7141993</v>
      </c>
      <c r="I20" s="4">
        <v>7404479</v>
      </c>
      <c r="J20" s="4">
        <v>8217002</v>
      </c>
      <c r="K20" s="4">
        <v>12371538</v>
      </c>
      <c r="L20" s="4">
        <v>15833164</v>
      </c>
      <c r="M20" s="4">
        <v>14035563</v>
      </c>
      <c r="N20" s="4">
        <v>14610472</v>
      </c>
      <c r="O20" s="62">
        <f t="shared" ref="O20:O21" si="4">E20/$E$21</f>
        <v>0.11653875389317163</v>
      </c>
      <c r="P20" s="62">
        <f t="shared" ref="P20:P21" si="5">H20/$H$21</f>
        <v>0.11726523221362824</v>
      </c>
      <c r="Q20" s="62">
        <f t="shared" ref="Q20:Q21" si="6">K20/$K$21</f>
        <v>0.17685253263013195</v>
      </c>
      <c r="R20" s="62">
        <f t="shared" ref="R20:R21" si="7">N20/$N$21</f>
        <v>0.20580909159689187</v>
      </c>
    </row>
    <row r="21" spans="2:18" ht="15.75" thickBot="1" x14ac:dyDescent="0.3">
      <c r="B21" s="41" t="s">
        <v>143</v>
      </c>
      <c r="C21" s="48" t="s">
        <v>122</v>
      </c>
      <c r="D21" s="49">
        <v>60269159</v>
      </c>
      <c r="E21" s="49">
        <v>63445058</v>
      </c>
      <c r="F21" s="49">
        <v>58672468</v>
      </c>
      <c r="G21" s="49">
        <v>66086625</v>
      </c>
      <c r="H21" s="49">
        <v>60904608</v>
      </c>
      <c r="I21" s="49">
        <v>59362788</v>
      </c>
      <c r="J21" s="49">
        <v>59081334</v>
      </c>
      <c r="K21" s="49">
        <v>69953977</v>
      </c>
      <c r="L21" s="49">
        <v>79266604</v>
      </c>
      <c r="M21" s="65">
        <v>72801776</v>
      </c>
      <c r="N21" s="65">
        <v>70990411</v>
      </c>
      <c r="O21" s="63">
        <f t="shared" si="4"/>
        <v>1</v>
      </c>
      <c r="P21" s="63">
        <f t="shared" si="5"/>
        <v>1</v>
      </c>
      <c r="Q21" s="63">
        <f t="shared" si="6"/>
        <v>1</v>
      </c>
      <c r="R21" s="63">
        <f t="shared" si="7"/>
        <v>1</v>
      </c>
    </row>
    <row r="22" spans="2:18" ht="15.75" thickBot="1" x14ac:dyDescent="0.3">
      <c r="C22" s="66" t="s">
        <v>183</v>
      </c>
      <c r="D22" s="67">
        <f>SUM(D5:D19)/D21</f>
        <v>0.88108767205462413</v>
      </c>
      <c r="E22" s="67">
        <f t="shared" ref="E22:N22" si="8">SUM(E5:E19)/E21</f>
        <v>0.88346124610682841</v>
      </c>
      <c r="F22" s="67">
        <f t="shared" si="8"/>
        <v>0.85255994344741048</v>
      </c>
      <c r="G22" s="67">
        <f t="shared" si="8"/>
        <v>0.88836818342592017</v>
      </c>
      <c r="H22" s="67">
        <f t="shared" si="8"/>
        <v>0.88273476778637172</v>
      </c>
      <c r="I22" s="67">
        <f t="shared" si="8"/>
        <v>0.8752673307729415</v>
      </c>
      <c r="J22" s="67">
        <f t="shared" si="8"/>
        <v>0.86092050663581832</v>
      </c>
      <c r="K22" s="67">
        <f t="shared" si="8"/>
        <v>0.8231474673698681</v>
      </c>
      <c r="L22" s="67">
        <f t="shared" si="8"/>
        <v>0.80025429120187863</v>
      </c>
      <c r="M22" s="68">
        <f t="shared" si="8"/>
        <v>0.80720850821001944</v>
      </c>
      <c r="N22" s="68">
        <f t="shared" si="8"/>
        <v>0.79419090840310813</v>
      </c>
    </row>
    <row r="23" spans="2:18" ht="18.75" x14ac:dyDescent="0.4">
      <c r="B23" s="40"/>
      <c r="D23" s="32"/>
      <c r="E23" s="32"/>
      <c r="F23" s="32"/>
      <c r="G23" s="32"/>
      <c r="H23" s="32"/>
      <c r="I23" s="32"/>
      <c r="J23" s="32"/>
      <c r="K23" s="32"/>
      <c r="L23" s="64"/>
      <c r="M23" s="64"/>
      <c r="N23" s="64"/>
      <c r="O23" s="32"/>
      <c r="P23" s="32"/>
      <c r="Q23" s="32"/>
      <c r="R23" s="32"/>
    </row>
    <row r="25" spans="2:18" ht="15.75" thickBot="1" x14ac:dyDescent="0.3">
      <c r="B25" s="82" t="s">
        <v>149</v>
      </c>
      <c r="C25" s="83"/>
      <c r="D25" s="18">
        <v>2014</v>
      </c>
      <c r="E25" s="18">
        <v>2015</v>
      </c>
      <c r="F25" s="18">
        <v>2016</v>
      </c>
      <c r="G25" s="18">
        <v>2017</v>
      </c>
      <c r="H25" s="18">
        <v>2018</v>
      </c>
      <c r="I25" s="18">
        <v>2019</v>
      </c>
      <c r="J25" s="18">
        <v>2020</v>
      </c>
      <c r="K25" s="18">
        <v>2021</v>
      </c>
      <c r="L25" s="18">
        <v>2022</v>
      </c>
      <c r="M25" s="18">
        <v>2023</v>
      </c>
      <c r="N25" s="18">
        <v>2024</v>
      </c>
      <c r="O25" s="61" t="s">
        <v>182</v>
      </c>
      <c r="P25" s="61" t="s">
        <v>181</v>
      </c>
      <c r="Q25" s="61" t="s">
        <v>180</v>
      </c>
      <c r="R25" s="61" t="s">
        <v>179</v>
      </c>
    </row>
    <row r="26" spans="2:18" ht="16.5" thickTop="1" thickBot="1" x14ac:dyDescent="0.3">
      <c r="B26" s="12">
        <v>1</v>
      </c>
      <c r="C26" s="11" t="s">
        <v>121</v>
      </c>
      <c r="D26" s="10">
        <v>2172697</v>
      </c>
      <c r="E26" s="10">
        <v>2258466</v>
      </c>
      <c r="F26" s="10">
        <v>2344632</v>
      </c>
      <c r="G26" s="10">
        <v>3622173</v>
      </c>
      <c r="H26" s="10">
        <v>3506515</v>
      </c>
      <c r="I26" s="10">
        <v>3586175</v>
      </c>
      <c r="J26" s="10">
        <v>3791639</v>
      </c>
      <c r="K26" s="10">
        <v>3926422</v>
      </c>
      <c r="L26" s="10">
        <v>4594867</v>
      </c>
      <c r="M26" s="10">
        <v>4017735</v>
      </c>
      <c r="N26" s="10">
        <v>3518689</v>
      </c>
      <c r="O26" s="62">
        <f>E26/$E$42</f>
        <v>0.1111519820146151</v>
      </c>
      <c r="P26" s="62">
        <f>H26/$H$42</f>
        <v>0.19205157969074049</v>
      </c>
      <c r="Q26" s="62">
        <f>K26/$K$42</f>
        <v>0.19804392370106028</v>
      </c>
      <c r="R26" s="62">
        <f>N26/$N$42</f>
        <v>0.17731312157987608</v>
      </c>
    </row>
    <row r="27" spans="2:18" ht="15.75" thickBot="1" x14ac:dyDescent="0.3">
      <c r="B27" s="6">
        <v>2</v>
      </c>
      <c r="C27" s="5" t="s">
        <v>119</v>
      </c>
      <c r="D27" s="4">
        <v>1781984</v>
      </c>
      <c r="E27" s="4">
        <v>1741945</v>
      </c>
      <c r="F27" s="4">
        <v>1730179</v>
      </c>
      <c r="G27" s="4">
        <v>1639346</v>
      </c>
      <c r="H27" s="4">
        <v>1333428</v>
      </c>
      <c r="I27" s="4">
        <v>1254343</v>
      </c>
      <c r="J27" s="4">
        <v>1424163</v>
      </c>
      <c r="K27" s="4">
        <v>1293431</v>
      </c>
      <c r="L27" s="4">
        <v>1680889</v>
      </c>
      <c r="M27" s="10">
        <v>2193117</v>
      </c>
      <c r="N27" s="10">
        <v>1994045</v>
      </c>
      <c r="O27" s="62">
        <f t="shared" ref="O27:O42" si="9">E27/$E$42</f>
        <v>8.5731040144261056E-2</v>
      </c>
      <c r="P27" s="62">
        <f t="shared" ref="P27:P42" si="10">H27/$H$42</f>
        <v>7.3031757686439311E-2</v>
      </c>
      <c r="Q27" s="62">
        <f t="shared" ref="Q27:Q42" si="11">K27/$K$42</f>
        <v>6.5239077785471375E-2</v>
      </c>
      <c r="R27" s="62">
        <f t="shared" ref="R27:R42" si="12">N27/$N$42</f>
        <v>0.10048354472951261</v>
      </c>
    </row>
    <row r="28" spans="2:18" ht="15.75" thickBot="1" x14ac:dyDescent="0.3">
      <c r="B28" s="6">
        <v>3</v>
      </c>
      <c r="C28" s="5" t="s">
        <v>117</v>
      </c>
      <c r="D28" s="4">
        <v>1281554</v>
      </c>
      <c r="E28" s="4">
        <v>1671943</v>
      </c>
      <c r="F28" s="4">
        <v>2096889</v>
      </c>
      <c r="G28" s="4">
        <v>1127484</v>
      </c>
      <c r="H28" s="4">
        <v>1486666</v>
      </c>
      <c r="I28" s="4">
        <v>1794033</v>
      </c>
      <c r="J28" s="4">
        <v>1794063</v>
      </c>
      <c r="K28" s="4">
        <v>2123925</v>
      </c>
      <c r="L28" s="4">
        <v>2334234</v>
      </c>
      <c r="M28" s="10">
        <v>2193117</v>
      </c>
      <c r="N28" s="10">
        <v>1994045</v>
      </c>
      <c r="O28" s="62">
        <f t="shared" si="9"/>
        <v>8.228584280899584E-2</v>
      </c>
      <c r="P28" s="62">
        <f t="shared" si="10"/>
        <v>8.1424592158457737E-2</v>
      </c>
      <c r="Q28" s="62">
        <f t="shared" si="11"/>
        <v>0.10712817945874753</v>
      </c>
      <c r="R28" s="62">
        <f t="shared" si="12"/>
        <v>0.10048354472951261</v>
      </c>
    </row>
    <row r="29" spans="2:18" ht="15.75" thickBot="1" x14ac:dyDescent="0.3">
      <c r="B29" s="6">
        <v>4</v>
      </c>
      <c r="C29" s="5" t="s">
        <v>118</v>
      </c>
      <c r="D29" s="4">
        <v>1107423</v>
      </c>
      <c r="E29" s="4">
        <v>1155154</v>
      </c>
      <c r="F29" s="4">
        <v>1349232</v>
      </c>
      <c r="G29" s="4">
        <v>1358662</v>
      </c>
      <c r="H29" s="4">
        <v>1160357</v>
      </c>
      <c r="I29" s="4">
        <v>1048063</v>
      </c>
      <c r="J29" s="4">
        <v>1194328</v>
      </c>
      <c r="K29" s="4">
        <v>1286561</v>
      </c>
      <c r="L29" s="4">
        <v>1296033</v>
      </c>
      <c r="M29" s="10">
        <v>2211141</v>
      </c>
      <c r="N29" s="10">
        <v>2083327</v>
      </c>
      <c r="O29" s="62">
        <f t="shared" si="9"/>
        <v>5.6851711131409854E-2</v>
      </c>
      <c r="P29" s="62">
        <f t="shared" si="10"/>
        <v>6.3552671200667488E-2</v>
      </c>
      <c r="Q29" s="62">
        <f t="shared" si="11"/>
        <v>6.4892563387419847E-2</v>
      </c>
      <c r="R29" s="62">
        <f t="shared" si="12"/>
        <v>0.10498262666624943</v>
      </c>
    </row>
    <row r="30" spans="2:18" ht="15.75" thickBot="1" x14ac:dyDescent="0.3">
      <c r="B30" s="6">
        <v>5</v>
      </c>
      <c r="C30" s="5" t="s">
        <v>110</v>
      </c>
      <c r="D30" s="4">
        <v>477049</v>
      </c>
      <c r="E30" s="4">
        <v>375717</v>
      </c>
      <c r="F30" s="4">
        <v>414852</v>
      </c>
      <c r="G30" s="4">
        <v>415310</v>
      </c>
      <c r="H30" s="4">
        <v>560866</v>
      </c>
      <c r="I30" s="4">
        <v>407203</v>
      </c>
      <c r="J30" s="4">
        <v>816652</v>
      </c>
      <c r="K30" s="4">
        <v>1259166</v>
      </c>
      <c r="L30" s="4">
        <v>759657</v>
      </c>
      <c r="M30" s="10">
        <v>1167454</v>
      </c>
      <c r="N30" s="10">
        <v>1088262</v>
      </c>
      <c r="O30" s="62">
        <f t="shared" si="9"/>
        <v>1.8491174640922262E-2</v>
      </c>
      <c r="P30" s="62">
        <f t="shared" si="10"/>
        <v>3.0718591334937071E-2</v>
      </c>
      <c r="Q30" s="62">
        <f t="shared" si="11"/>
        <v>6.3510793091259482E-2</v>
      </c>
      <c r="R30" s="62">
        <f t="shared" si="12"/>
        <v>5.4839496277380329E-2</v>
      </c>
    </row>
    <row r="31" spans="2:18" ht="15.75" thickBot="1" x14ac:dyDescent="0.3">
      <c r="B31" s="6">
        <v>6</v>
      </c>
      <c r="C31" s="5" t="s">
        <v>120</v>
      </c>
      <c r="D31" s="4">
        <v>5103191</v>
      </c>
      <c r="E31" s="4">
        <v>5022230</v>
      </c>
      <c r="F31" s="4">
        <v>2471163</v>
      </c>
      <c r="G31" s="4">
        <v>3093465</v>
      </c>
      <c r="H31" s="4">
        <v>1871045</v>
      </c>
      <c r="I31" s="4">
        <v>1315195</v>
      </c>
      <c r="J31" s="4">
        <v>608607</v>
      </c>
      <c r="K31" s="4">
        <v>699410</v>
      </c>
      <c r="L31" s="4">
        <v>1109842</v>
      </c>
      <c r="M31" s="10">
        <v>705477</v>
      </c>
      <c r="N31" s="10">
        <v>1347004</v>
      </c>
      <c r="O31" s="62">
        <f t="shared" si="9"/>
        <v>0.24717255811389693</v>
      </c>
      <c r="P31" s="62">
        <f t="shared" si="10"/>
        <v>0.10247700292810998</v>
      </c>
      <c r="Q31" s="62">
        <f t="shared" si="11"/>
        <v>3.5277385027834132E-2</v>
      </c>
      <c r="R31" s="62">
        <f t="shared" si="12"/>
        <v>6.7877975013017469E-2</v>
      </c>
    </row>
    <row r="32" spans="2:18" ht="15.75" thickBot="1" x14ac:dyDescent="0.3">
      <c r="B32" s="6">
        <v>7</v>
      </c>
      <c r="C32" s="5" t="s">
        <v>114</v>
      </c>
      <c r="D32" s="4">
        <v>728296</v>
      </c>
      <c r="E32" s="4">
        <v>823749</v>
      </c>
      <c r="F32" s="4">
        <v>826615</v>
      </c>
      <c r="G32" s="4">
        <v>858909</v>
      </c>
      <c r="H32" s="4">
        <v>781674</v>
      </c>
      <c r="I32" s="4">
        <v>840918</v>
      </c>
      <c r="J32" s="4">
        <v>959747</v>
      </c>
      <c r="K32" s="4">
        <v>662928</v>
      </c>
      <c r="L32" s="4">
        <v>701486</v>
      </c>
      <c r="M32" s="10">
        <v>1001891</v>
      </c>
      <c r="N32" s="10">
        <v>987815</v>
      </c>
      <c r="O32" s="62">
        <f t="shared" si="9"/>
        <v>4.0541382528033264E-2</v>
      </c>
      <c r="P32" s="62">
        <f t="shared" si="10"/>
        <v>4.2812229950015865E-2</v>
      </c>
      <c r="Q32" s="62">
        <f t="shared" si="11"/>
        <v>3.3437277564993394E-2</v>
      </c>
      <c r="R32" s="62">
        <f t="shared" si="12"/>
        <v>4.9777789737434963E-2</v>
      </c>
    </row>
    <row r="33" spans="2:18" ht="15.75" thickBot="1" x14ac:dyDescent="0.3">
      <c r="B33" s="6">
        <v>8</v>
      </c>
      <c r="C33" s="5" t="s">
        <v>115</v>
      </c>
      <c r="D33" s="4">
        <v>1489828</v>
      </c>
      <c r="E33" s="4">
        <v>1633982</v>
      </c>
      <c r="F33" s="4">
        <v>1741468</v>
      </c>
      <c r="G33" s="4">
        <v>1526196</v>
      </c>
      <c r="H33" s="4">
        <v>1383753</v>
      </c>
      <c r="I33" s="4">
        <v>1286755</v>
      </c>
      <c r="J33" s="4">
        <v>1138783</v>
      </c>
      <c r="K33" s="4">
        <v>1284454</v>
      </c>
      <c r="L33" s="4">
        <v>1226658</v>
      </c>
      <c r="M33" s="10">
        <v>128544</v>
      </c>
      <c r="N33" s="10">
        <v>138945</v>
      </c>
      <c r="O33" s="62">
        <f t="shared" si="9"/>
        <v>8.0417565673428254E-2</v>
      </c>
      <c r="P33" s="62">
        <f t="shared" si="10"/>
        <v>7.5788054393550644E-2</v>
      </c>
      <c r="Q33" s="62">
        <f t="shared" si="11"/>
        <v>6.4786288884261967E-2</v>
      </c>
      <c r="R33" s="62">
        <f t="shared" si="12"/>
        <v>7.0016905949675809E-3</v>
      </c>
    </row>
    <row r="34" spans="2:18" ht="15.75" thickBot="1" x14ac:dyDescent="0.3">
      <c r="B34" s="6">
        <v>9</v>
      </c>
      <c r="C34" s="5" t="s">
        <v>108</v>
      </c>
      <c r="D34" s="4">
        <v>173766</v>
      </c>
      <c r="E34" s="4">
        <v>182070</v>
      </c>
      <c r="F34" s="4">
        <v>211307</v>
      </c>
      <c r="G34" s="4">
        <v>211522</v>
      </c>
      <c r="H34" s="4">
        <v>271619</v>
      </c>
      <c r="I34" s="4">
        <v>269007</v>
      </c>
      <c r="J34" s="4">
        <v>261721</v>
      </c>
      <c r="K34" s="4">
        <v>400266</v>
      </c>
      <c r="L34" s="4">
        <v>480157</v>
      </c>
      <c r="M34" s="10">
        <v>941313</v>
      </c>
      <c r="N34" s="10">
        <v>917515</v>
      </c>
      <c r="O34" s="62">
        <f t="shared" si="9"/>
        <v>8.9607022489605649E-3</v>
      </c>
      <c r="P34" s="62">
        <f t="shared" si="10"/>
        <v>1.4876553507975652E-2</v>
      </c>
      <c r="Q34" s="62">
        <f t="shared" si="11"/>
        <v>2.0188927518266907E-2</v>
      </c>
      <c r="R34" s="62">
        <f t="shared" si="12"/>
        <v>4.6235245213873691E-2</v>
      </c>
    </row>
    <row r="35" spans="2:18" ht="15.75" thickBot="1" x14ac:dyDescent="0.3">
      <c r="B35" s="6">
        <v>10</v>
      </c>
      <c r="C35" s="5" t="s">
        <v>111</v>
      </c>
      <c r="D35" s="4">
        <v>293267</v>
      </c>
      <c r="E35" s="4">
        <v>425375</v>
      </c>
      <c r="F35" s="4">
        <v>524841</v>
      </c>
      <c r="G35" s="4">
        <v>494100</v>
      </c>
      <c r="H35" s="4">
        <v>570089</v>
      </c>
      <c r="I35" s="4">
        <v>466588</v>
      </c>
      <c r="J35" s="4">
        <v>449864</v>
      </c>
      <c r="K35" s="4">
        <v>447171</v>
      </c>
      <c r="L35" s="4">
        <v>565710</v>
      </c>
      <c r="M35" s="10">
        <v>866701</v>
      </c>
      <c r="N35" s="10">
        <v>648701</v>
      </c>
      <c r="O35" s="62">
        <f t="shared" si="9"/>
        <v>2.0935127803326195E-2</v>
      </c>
      <c r="P35" s="62">
        <f t="shared" si="10"/>
        <v>3.1223734395636284E-2</v>
      </c>
      <c r="Q35" s="62">
        <f t="shared" si="11"/>
        <v>2.2554758353872002E-2</v>
      </c>
      <c r="R35" s="62">
        <f t="shared" si="12"/>
        <v>3.2689220127720069E-2</v>
      </c>
    </row>
    <row r="36" spans="2:18" ht="15.75" thickBot="1" x14ac:dyDescent="0.3">
      <c r="B36" s="6">
        <v>11</v>
      </c>
      <c r="C36" s="5" t="s">
        <v>112</v>
      </c>
      <c r="D36" s="4">
        <v>767917</v>
      </c>
      <c r="E36" s="4">
        <v>693112</v>
      </c>
      <c r="F36" s="4">
        <v>693611</v>
      </c>
      <c r="G36" s="4">
        <v>631735</v>
      </c>
      <c r="H36" s="4">
        <v>450656</v>
      </c>
      <c r="I36" s="4">
        <v>490542</v>
      </c>
      <c r="J36" s="4">
        <v>502396</v>
      </c>
      <c r="K36" s="4">
        <v>658947</v>
      </c>
      <c r="L36" s="4">
        <v>748181</v>
      </c>
      <c r="M36" s="10">
        <v>479911</v>
      </c>
      <c r="N36" s="10">
        <v>500641</v>
      </c>
      <c r="O36" s="62">
        <f t="shared" si="9"/>
        <v>3.4111991306538997E-2</v>
      </c>
      <c r="P36" s="62">
        <f t="shared" si="10"/>
        <v>2.4682397393740039E-2</v>
      </c>
      <c r="Q36" s="62">
        <f t="shared" si="11"/>
        <v>3.3236480793720734E-2</v>
      </c>
      <c r="R36" s="62">
        <f t="shared" si="12"/>
        <v>2.5228208148225302E-2</v>
      </c>
    </row>
    <row r="37" spans="2:18" ht="15.75" thickBot="1" x14ac:dyDescent="0.3">
      <c r="B37" s="6">
        <v>12</v>
      </c>
      <c r="C37" s="5" t="s">
        <v>106</v>
      </c>
      <c r="D37" s="4">
        <v>239760</v>
      </c>
      <c r="E37" s="4">
        <v>349196</v>
      </c>
      <c r="F37" s="4">
        <v>619307</v>
      </c>
      <c r="G37" s="4">
        <v>803745</v>
      </c>
      <c r="H37" s="4">
        <v>430449</v>
      </c>
      <c r="I37" s="4">
        <v>843489</v>
      </c>
      <c r="J37" s="4">
        <v>582746</v>
      </c>
      <c r="K37" s="4">
        <v>361500</v>
      </c>
      <c r="L37" s="4">
        <v>598936</v>
      </c>
      <c r="M37" s="10">
        <v>594741</v>
      </c>
      <c r="N37" s="10">
        <v>399146</v>
      </c>
      <c r="O37" s="62">
        <f t="shared" si="9"/>
        <v>1.7185925097643946E-2</v>
      </c>
      <c r="P37" s="62">
        <f t="shared" si="10"/>
        <v>2.3575661426316317E-2</v>
      </c>
      <c r="Q37" s="62">
        <f t="shared" si="11"/>
        <v>1.8233617888737706E-2</v>
      </c>
      <c r="R37" s="62">
        <f t="shared" si="12"/>
        <v>2.0113690987217461E-2</v>
      </c>
    </row>
    <row r="38" spans="2:18" ht="15.75" thickBot="1" x14ac:dyDescent="0.3">
      <c r="B38" s="6">
        <v>13</v>
      </c>
      <c r="C38" s="5" t="s">
        <v>113</v>
      </c>
      <c r="D38" s="4">
        <v>451382</v>
      </c>
      <c r="E38" s="4">
        <v>657922</v>
      </c>
      <c r="F38" s="4">
        <v>696636</v>
      </c>
      <c r="G38" s="4">
        <v>754743</v>
      </c>
      <c r="H38" s="4">
        <v>810955</v>
      </c>
      <c r="I38" s="4">
        <v>784487</v>
      </c>
      <c r="J38" s="4">
        <v>848665</v>
      </c>
      <c r="K38" s="4">
        <v>763921</v>
      </c>
      <c r="L38" s="4">
        <v>740300</v>
      </c>
      <c r="M38" s="10">
        <v>453866</v>
      </c>
      <c r="N38" s="10">
        <v>506132</v>
      </c>
      <c r="O38" s="62">
        <f t="shared" si="9"/>
        <v>3.2380090871865948E-2</v>
      </c>
      <c r="P38" s="62">
        <f t="shared" si="10"/>
        <v>4.4415948258628428E-2</v>
      </c>
      <c r="Q38" s="62">
        <f t="shared" si="11"/>
        <v>3.8531240971458915E-2</v>
      </c>
      <c r="R38" s="62">
        <f t="shared" si="12"/>
        <v>2.5504909598849414E-2</v>
      </c>
    </row>
    <row r="39" spans="2:18" ht="15.75" thickBot="1" x14ac:dyDescent="0.3">
      <c r="B39" s="6">
        <v>14</v>
      </c>
      <c r="C39" s="5" t="s">
        <v>116</v>
      </c>
      <c r="D39" s="4">
        <v>346658</v>
      </c>
      <c r="E39" s="4">
        <v>547290</v>
      </c>
      <c r="F39" s="4">
        <v>880177</v>
      </c>
      <c r="G39" s="4">
        <v>1121065</v>
      </c>
      <c r="H39" s="4">
        <v>1140121</v>
      </c>
      <c r="I39" s="4">
        <v>923860</v>
      </c>
      <c r="J39" s="4">
        <v>556859</v>
      </c>
      <c r="K39" s="4">
        <v>443285</v>
      </c>
      <c r="L39" s="4">
        <v>450069</v>
      </c>
      <c r="M39" s="10">
        <v>8163</v>
      </c>
      <c r="N39" s="10">
        <v>440963</v>
      </c>
      <c r="O39" s="62">
        <f t="shared" si="9"/>
        <v>2.6935259701398512E-2</v>
      </c>
      <c r="P39" s="62">
        <f t="shared" si="10"/>
        <v>6.2444346905285372E-2</v>
      </c>
      <c r="Q39" s="62">
        <f t="shared" si="11"/>
        <v>2.2358753266415198E-2</v>
      </c>
      <c r="R39" s="62">
        <f t="shared" si="12"/>
        <v>2.2220925472875522E-2</v>
      </c>
    </row>
    <row r="40" spans="2:18" ht="15.75" thickBot="1" x14ac:dyDescent="0.3">
      <c r="B40" s="6">
        <v>15</v>
      </c>
      <c r="C40" s="5" t="s">
        <v>107</v>
      </c>
      <c r="D40" s="4">
        <v>344739</v>
      </c>
      <c r="E40" s="4">
        <v>310026</v>
      </c>
      <c r="F40" s="4">
        <v>339538</v>
      </c>
      <c r="G40" s="4">
        <v>374530</v>
      </c>
      <c r="H40" s="4">
        <v>346040</v>
      </c>
      <c r="I40" s="4">
        <v>215710</v>
      </c>
      <c r="J40" s="4">
        <v>242843</v>
      </c>
      <c r="K40" s="4">
        <v>569237</v>
      </c>
      <c r="L40" s="4">
        <v>500736</v>
      </c>
      <c r="M40" s="10">
        <v>206933</v>
      </c>
      <c r="N40" s="10">
        <v>394579</v>
      </c>
      <c r="O40" s="62">
        <f t="shared" si="9"/>
        <v>1.5258146182436689E-2</v>
      </c>
      <c r="P40" s="62">
        <f t="shared" si="10"/>
        <v>1.8952586438724443E-2</v>
      </c>
      <c r="Q40" s="62">
        <f t="shared" si="11"/>
        <v>2.8711618108247263E-2</v>
      </c>
      <c r="R40" s="62">
        <f t="shared" si="12"/>
        <v>1.9883551572720957E-2</v>
      </c>
    </row>
    <row r="41" spans="2:18" ht="15.75" thickBot="1" x14ac:dyDescent="0.3">
      <c r="B41" s="41" t="s">
        <v>143</v>
      </c>
      <c r="C41" s="5" t="s">
        <v>144</v>
      </c>
      <c r="D41" s="4">
        <v>2274655</v>
      </c>
      <c r="E41" s="4">
        <v>2470543</v>
      </c>
      <c r="F41" s="4">
        <v>2864056</v>
      </c>
      <c r="G41" s="4">
        <v>2310915</v>
      </c>
      <c r="H41" s="4">
        <v>2153961</v>
      </c>
      <c r="I41" s="4">
        <v>2148519</v>
      </c>
      <c r="J41" s="4">
        <v>2516276</v>
      </c>
      <c r="K41" s="4">
        <v>3645392</v>
      </c>
      <c r="L41" s="4">
        <v>4341385</v>
      </c>
      <c r="M41" s="4">
        <v>3166360</v>
      </c>
      <c r="N41" s="4">
        <v>2884684</v>
      </c>
      <c r="O41" s="62">
        <f t="shared" si="9"/>
        <v>0.1215894997322666</v>
      </c>
      <c r="P41" s="62">
        <f t="shared" si="10"/>
        <v>0.11797229233077489</v>
      </c>
      <c r="Q41" s="62">
        <f t="shared" si="11"/>
        <v>0.18386911419823326</v>
      </c>
      <c r="R41" s="62">
        <f t="shared" si="12"/>
        <v>0.14536445955056651</v>
      </c>
    </row>
    <row r="42" spans="2:18" ht="15.75" thickBot="1" x14ac:dyDescent="0.3">
      <c r="B42" s="41" t="s">
        <v>143</v>
      </c>
      <c r="C42" s="48" t="s">
        <v>122</v>
      </c>
      <c r="D42" s="49">
        <v>19034166</v>
      </c>
      <c r="E42" s="49">
        <v>20318720</v>
      </c>
      <c r="F42" s="49">
        <v>19804503</v>
      </c>
      <c r="G42" s="49">
        <v>20343900</v>
      </c>
      <c r="H42" s="49">
        <v>18258194</v>
      </c>
      <c r="I42" s="49">
        <v>17674887</v>
      </c>
      <c r="J42" s="49">
        <v>17689352</v>
      </c>
      <c r="K42" s="49">
        <v>19826016</v>
      </c>
      <c r="L42" s="49">
        <v>22129140</v>
      </c>
      <c r="M42" s="65">
        <v>20336464</v>
      </c>
      <c r="N42" s="65">
        <v>19844493</v>
      </c>
      <c r="O42" s="63">
        <f t="shared" si="9"/>
        <v>1</v>
      </c>
      <c r="P42" s="63">
        <f t="shared" si="10"/>
        <v>1</v>
      </c>
      <c r="Q42" s="63">
        <f t="shared" si="11"/>
        <v>1</v>
      </c>
      <c r="R42" s="63">
        <f t="shared" si="12"/>
        <v>1</v>
      </c>
    </row>
    <row r="43" spans="2:18" ht="15.75" thickBot="1" x14ac:dyDescent="0.3">
      <c r="C43" s="66" t="s">
        <v>183</v>
      </c>
      <c r="D43" s="67">
        <f>SUM(D26:D40)/D42</f>
        <v>0.8804962087648075</v>
      </c>
      <c r="E43" s="67">
        <f t="shared" ref="E43:N43" si="13">SUM(E26:E40)/E42</f>
        <v>0.87841050026773337</v>
      </c>
      <c r="F43" s="67">
        <f t="shared" si="13"/>
        <v>0.85538359634674999</v>
      </c>
      <c r="G43" s="67">
        <f>SUM(G26:G40)/G42</f>
        <v>0.88640747349328297</v>
      </c>
      <c r="H43" s="67">
        <f t="shared" si="13"/>
        <v>0.88202770766922511</v>
      </c>
      <c r="I43" s="67">
        <f t="shared" si="13"/>
        <v>0.87844227801852426</v>
      </c>
      <c r="J43" s="67">
        <f t="shared" si="13"/>
        <v>0.85775194026327251</v>
      </c>
      <c r="K43" s="67">
        <f t="shared" si="13"/>
        <v>0.81613088580176674</v>
      </c>
      <c r="L43" s="67">
        <f t="shared" si="13"/>
        <v>0.8038159187388213</v>
      </c>
      <c r="M43" s="67">
        <f t="shared" si="13"/>
        <v>0.84430134953647795</v>
      </c>
      <c r="N43" s="67">
        <f t="shared" si="13"/>
        <v>0.85463554044943346</v>
      </c>
    </row>
    <row r="44" spans="2:18" x14ac:dyDescent="0.25"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</row>
    <row r="49" spans="2:18" ht="24.75" x14ac:dyDescent="0.5">
      <c r="B49" s="54" t="s">
        <v>146</v>
      </c>
    </row>
    <row r="51" spans="2:18" ht="15.75" thickBot="1" x14ac:dyDescent="0.3">
      <c r="B51" s="82" t="s">
        <v>142</v>
      </c>
      <c r="C51" s="83"/>
      <c r="D51" s="18">
        <v>2014</v>
      </c>
      <c r="E51" s="18">
        <v>2015</v>
      </c>
      <c r="F51" s="18">
        <v>2016</v>
      </c>
      <c r="G51" s="18">
        <v>2017</v>
      </c>
      <c r="H51" s="18">
        <v>2018</v>
      </c>
      <c r="I51" s="18">
        <v>2019</v>
      </c>
      <c r="J51" s="18">
        <v>2020</v>
      </c>
      <c r="K51" s="18">
        <v>2021</v>
      </c>
      <c r="L51" s="18">
        <v>2022</v>
      </c>
      <c r="M51" s="18">
        <v>2023</v>
      </c>
      <c r="N51" s="18">
        <v>2024</v>
      </c>
    </row>
    <row r="52" spans="2:18" ht="16.5" thickTop="1" thickBot="1" x14ac:dyDescent="0.3">
      <c r="B52" s="12">
        <v>1</v>
      </c>
      <c r="C52" s="11" t="s">
        <v>147</v>
      </c>
      <c r="D52" s="10">
        <v>60269159</v>
      </c>
      <c r="E52" s="10">
        <v>63445058</v>
      </c>
      <c r="F52" s="10">
        <v>58672468</v>
      </c>
      <c r="G52" s="10">
        <v>66086625</v>
      </c>
      <c r="H52" s="10">
        <v>60904608</v>
      </c>
      <c r="I52" s="10">
        <v>59362788</v>
      </c>
      <c r="J52" s="10">
        <v>59081334</v>
      </c>
      <c r="K52" s="10">
        <v>69953977</v>
      </c>
      <c r="L52" s="10">
        <v>79266604</v>
      </c>
      <c r="M52" s="10">
        <v>72801776</v>
      </c>
      <c r="N52" s="10">
        <v>70990411</v>
      </c>
      <c r="O52" s="59"/>
      <c r="P52" s="59"/>
      <c r="Q52" s="59"/>
      <c r="R52" s="59"/>
    </row>
    <row r="53" spans="2:18" ht="15.75" thickBot="1" x14ac:dyDescent="0.3">
      <c r="B53" s="6">
        <v>2</v>
      </c>
      <c r="C53" s="5" t="s">
        <v>120</v>
      </c>
      <c r="D53" s="4">
        <v>19779866</v>
      </c>
      <c r="E53" s="4">
        <v>17862368</v>
      </c>
      <c r="F53" s="4">
        <v>8102547</v>
      </c>
      <c r="G53" s="4">
        <v>11634140</v>
      </c>
      <c r="H53" s="4">
        <v>6983714</v>
      </c>
      <c r="I53" s="4">
        <v>4897075</v>
      </c>
      <c r="J53" s="4">
        <v>2677536</v>
      </c>
      <c r="K53" s="4">
        <v>2371245</v>
      </c>
      <c r="L53" s="4">
        <v>4572391</v>
      </c>
      <c r="M53" s="4">
        <v>3796653</v>
      </c>
      <c r="N53" s="4">
        <v>4142271</v>
      </c>
      <c r="O53" s="59"/>
      <c r="P53" s="59"/>
      <c r="Q53" s="59"/>
      <c r="R53" s="59"/>
    </row>
    <row r="54" spans="2:18" ht="15.75" thickBot="1" x14ac:dyDescent="0.3">
      <c r="B54" s="6">
        <v>3</v>
      </c>
      <c r="C54" s="5" t="s">
        <v>148</v>
      </c>
      <c r="D54" s="4">
        <f>D52-D53</f>
        <v>40489293</v>
      </c>
      <c r="E54" s="4">
        <f t="shared" ref="E54:N54" si="14">E52-E53</f>
        <v>45582690</v>
      </c>
      <c r="F54" s="4">
        <f t="shared" si="14"/>
        <v>50569921</v>
      </c>
      <c r="G54" s="4">
        <f t="shared" si="14"/>
        <v>54452485</v>
      </c>
      <c r="H54" s="4">
        <f t="shared" si="14"/>
        <v>53920894</v>
      </c>
      <c r="I54" s="4">
        <f t="shared" si="14"/>
        <v>54465713</v>
      </c>
      <c r="J54" s="4">
        <f t="shared" si="14"/>
        <v>56403798</v>
      </c>
      <c r="K54" s="4">
        <f t="shared" si="14"/>
        <v>67582732</v>
      </c>
      <c r="L54" s="4">
        <f t="shared" si="14"/>
        <v>74694213</v>
      </c>
      <c r="M54" s="4">
        <f t="shared" si="14"/>
        <v>69005123</v>
      </c>
      <c r="N54" s="4">
        <f t="shared" si="14"/>
        <v>66848140</v>
      </c>
      <c r="O54" s="59"/>
      <c r="P54" s="59"/>
      <c r="Q54" s="59"/>
      <c r="R54" s="59"/>
    </row>
    <row r="55" spans="2:18" x14ac:dyDescent="0.25">
      <c r="K55" s="32"/>
      <c r="L55" s="32"/>
      <c r="M55" s="32"/>
      <c r="N55" s="32"/>
      <c r="O55" s="32"/>
      <c r="P55" s="32"/>
      <c r="Q55" s="32"/>
      <c r="R55" s="32"/>
    </row>
    <row r="56" spans="2:18" ht="15.75" thickBot="1" x14ac:dyDescent="0.3">
      <c r="C56" s="42" t="s">
        <v>150</v>
      </c>
    </row>
    <row r="57" spans="2:18" ht="15.75" thickBot="1" x14ac:dyDescent="0.3">
      <c r="C57" s="69" t="s">
        <v>147</v>
      </c>
      <c r="D57" s="70" t="s">
        <v>151</v>
      </c>
      <c r="E57" s="71">
        <f>E52/D52-1</f>
        <v>5.2695259942153738E-2</v>
      </c>
      <c r="F57" s="71">
        <f t="shared" ref="F57:N57" si="15">F52/E52-1</f>
        <v>-7.5223983560705365E-2</v>
      </c>
      <c r="G57" s="71">
        <f t="shared" si="15"/>
        <v>0.12636518034318933</v>
      </c>
      <c r="H57" s="71">
        <f t="shared" si="15"/>
        <v>-7.8412492694247882E-2</v>
      </c>
      <c r="I57" s="71">
        <f t="shared" si="15"/>
        <v>-2.5315325894552987E-2</v>
      </c>
      <c r="J57" s="71">
        <f t="shared" si="15"/>
        <v>-4.7412530557021659E-3</v>
      </c>
      <c r="K57" s="71">
        <f t="shared" si="15"/>
        <v>0.18402839380708635</v>
      </c>
      <c r="L57" s="71">
        <f t="shared" si="15"/>
        <v>0.1331250544911835</v>
      </c>
      <c r="M57" s="71">
        <f t="shared" si="15"/>
        <v>-8.155802915437127E-2</v>
      </c>
      <c r="N57" s="71">
        <f t="shared" si="15"/>
        <v>-2.4880780380962086E-2</v>
      </c>
      <c r="O57" s="60"/>
      <c r="P57" s="60"/>
      <c r="Q57" s="60"/>
      <c r="R57" s="60"/>
    </row>
    <row r="58" spans="2:18" ht="15.75" thickBot="1" x14ac:dyDescent="0.3">
      <c r="C58" s="69" t="s">
        <v>148</v>
      </c>
      <c r="D58" s="70" t="s">
        <v>151</v>
      </c>
      <c r="E58" s="71">
        <f>E54/D54-1</f>
        <v>0.12579614566250874</v>
      </c>
      <c r="F58" s="71">
        <f t="shared" ref="F58:N58" si="16">F54/E54-1</f>
        <v>0.10941063372960214</v>
      </c>
      <c r="G58" s="71">
        <f t="shared" si="16"/>
        <v>7.6776153160294625E-2</v>
      </c>
      <c r="H58" s="71">
        <f t="shared" si="16"/>
        <v>-9.7624745684241621E-3</v>
      </c>
      <c r="I58" s="71">
        <f t="shared" si="16"/>
        <v>1.0104042414430303E-2</v>
      </c>
      <c r="J58" s="71">
        <f t="shared" si="16"/>
        <v>3.558357897563913E-2</v>
      </c>
      <c r="K58" s="71">
        <f t="shared" si="16"/>
        <v>0.19819470312974308</v>
      </c>
      <c r="L58" s="71">
        <f t="shared" si="16"/>
        <v>0.10522630248211917</v>
      </c>
      <c r="M58" s="71">
        <f t="shared" si="16"/>
        <v>-7.6165070512222988E-2</v>
      </c>
      <c r="N58" s="71">
        <f t="shared" si="16"/>
        <v>-3.1258302372709323E-2</v>
      </c>
      <c r="O58" s="60"/>
      <c r="P58" s="60"/>
      <c r="Q58" s="60"/>
      <c r="R58" s="60"/>
    </row>
    <row r="62" spans="2:18" ht="15.75" thickBot="1" x14ac:dyDescent="0.3">
      <c r="B62" s="82" t="s">
        <v>149</v>
      </c>
      <c r="C62" s="83"/>
      <c r="D62" s="18">
        <v>2014</v>
      </c>
      <c r="E62" s="18">
        <v>2015</v>
      </c>
      <c r="F62" s="18">
        <v>2016</v>
      </c>
      <c r="G62" s="18">
        <v>2017</v>
      </c>
      <c r="H62" s="18">
        <v>2018</v>
      </c>
      <c r="I62" s="18">
        <v>2019</v>
      </c>
      <c r="J62" s="18">
        <v>2020</v>
      </c>
      <c r="K62" s="18">
        <v>2021</v>
      </c>
      <c r="L62" s="18">
        <v>2022</v>
      </c>
      <c r="M62" s="18">
        <v>2023</v>
      </c>
      <c r="N62" s="18">
        <v>2024</v>
      </c>
    </row>
    <row r="63" spans="2:18" ht="16.5" thickTop="1" thickBot="1" x14ac:dyDescent="0.3">
      <c r="B63" s="12">
        <v>1</v>
      </c>
      <c r="C63" s="11" t="s">
        <v>147</v>
      </c>
      <c r="D63" s="10">
        <v>19034166</v>
      </c>
      <c r="E63" s="10">
        <v>20318720</v>
      </c>
      <c r="F63" s="10">
        <v>19804503</v>
      </c>
      <c r="G63" s="10">
        <v>20343900</v>
      </c>
      <c r="H63" s="10">
        <v>18258194</v>
      </c>
      <c r="I63" s="10">
        <v>17674887</v>
      </c>
      <c r="J63" s="10">
        <v>17689352</v>
      </c>
      <c r="K63" s="10">
        <v>19826016</v>
      </c>
      <c r="L63" s="10">
        <v>22129140</v>
      </c>
      <c r="M63" s="10">
        <v>20336464</v>
      </c>
      <c r="N63" s="10">
        <v>19844493</v>
      </c>
    </row>
    <row r="64" spans="2:18" ht="15.75" thickBot="1" x14ac:dyDescent="0.3">
      <c r="B64" s="6">
        <v>2</v>
      </c>
      <c r="C64" s="5" t="s">
        <v>120</v>
      </c>
      <c r="D64" s="4">
        <v>5103191</v>
      </c>
      <c r="E64" s="4">
        <v>5022230</v>
      </c>
      <c r="F64" s="4">
        <v>2471163</v>
      </c>
      <c r="G64" s="4">
        <v>3093465</v>
      </c>
      <c r="H64" s="4">
        <v>1871045</v>
      </c>
      <c r="I64" s="4">
        <v>1315195</v>
      </c>
      <c r="J64" s="4">
        <v>608607</v>
      </c>
      <c r="K64" s="4">
        <v>699410</v>
      </c>
      <c r="L64" s="4">
        <v>1109842</v>
      </c>
      <c r="M64" s="4">
        <v>705477</v>
      </c>
      <c r="N64" s="4">
        <v>1347004</v>
      </c>
      <c r="O64" s="59"/>
      <c r="P64" s="59"/>
      <c r="Q64" s="59"/>
      <c r="R64" s="59"/>
    </row>
    <row r="65" spans="2:18" ht="15.75" thickBot="1" x14ac:dyDescent="0.3">
      <c r="B65" s="6">
        <v>3</v>
      </c>
      <c r="C65" s="5" t="s">
        <v>148</v>
      </c>
      <c r="D65" s="4">
        <f>D63-D64</f>
        <v>13930975</v>
      </c>
      <c r="E65" s="4">
        <f t="shared" ref="E65:L65" si="17">E63-E64</f>
        <v>15296490</v>
      </c>
      <c r="F65" s="4">
        <f t="shared" si="17"/>
        <v>17333340</v>
      </c>
      <c r="G65" s="4">
        <f t="shared" si="17"/>
        <v>17250435</v>
      </c>
      <c r="H65" s="4">
        <f t="shared" si="17"/>
        <v>16387149</v>
      </c>
      <c r="I65" s="4">
        <f t="shared" si="17"/>
        <v>16359692</v>
      </c>
      <c r="J65" s="4">
        <f t="shared" si="17"/>
        <v>17080745</v>
      </c>
      <c r="K65" s="4">
        <f t="shared" si="17"/>
        <v>19126606</v>
      </c>
      <c r="L65" s="4">
        <f t="shared" si="17"/>
        <v>21019298</v>
      </c>
      <c r="M65" s="4">
        <f t="shared" ref="M65:N65" si="18">M63-M64</f>
        <v>19630987</v>
      </c>
      <c r="N65" s="4">
        <f t="shared" si="18"/>
        <v>18497489</v>
      </c>
      <c r="O65" s="59"/>
      <c r="P65" s="59"/>
      <c r="Q65" s="59"/>
      <c r="R65" s="59"/>
    </row>
    <row r="66" spans="2:18" x14ac:dyDescent="0.25">
      <c r="K66" s="32"/>
      <c r="L66" s="32"/>
      <c r="M66" s="32"/>
      <c r="N66" s="32"/>
      <c r="O66" s="32"/>
      <c r="P66" s="32"/>
      <c r="Q66" s="32"/>
      <c r="R66" s="32"/>
    </row>
    <row r="67" spans="2:18" ht="15.75" thickBot="1" x14ac:dyDescent="0.3">
      <c r="C67" s="42" t="s">
        <v>150</v>
      </c>
    </row>
    <row r="68" spans="2:18" ht="15.75" thickBot="1" x14ac:dyDescent="0.3">
      <c r="C68" s="5" t="s">
        <v>147</v>
      </c>
      <c r="D68" s="43" t="s">
        <v>151</v>
      </c>
      <c r="E68" s="71">
        <f>E63/D63-1</f>
        <v>6.7486749879138497E-2</v>
      </c>
      <c r="F68" s="71">
        <f t="shared" ref="F68:L68" si="19">F63/E63-1</f>
        <v>-2.530754890071818E-2</v>
      </c>
      <c r="G68" s="71">
        <f t="shared" si="19"/>
        <v>2.7236078582734358E-2</v>
      </c>
      <c r="H68" s="71">
        <f t="shared" si="19"/>
        <v>-0.10252242686997082</v>
      </c>
      <c r="I68" s="71">
        <f t="shared" si="19"/>
        <v>-3.1947683325086795E-2</v>
      </c>
      <c r="J68" s="71">
        <f t="shared" si="19"/>
        <v>8.1839278519857395E-4</v>
      </c>
      <c r="K68" s="71">
        <f t="shared" si="19"/>
        <v>0.12078814418979289</v>
      </c>
      <c r="L68" s="71">
        <f t="shared" si="19"/>
        <v>0.11616675785997543</v>
      </c>
      <c r="M68" s="71">
        <f t="shared" ref="M68" si="20">M63/L63-1</f>
        <v>-8.1009745521064103E-2</v>
      </c>
      <c r="N68" s="71">
        <f t="shared" ref="N68" si="21">N63/M63-1</f>
        <v>-2.4191570373296001E-2</v>
      </c>
      <c r="O68" s="60"/>
      <c r="P68" s="60"/>
      <c r="Q68" s="60"/>
      <c r="R68" s="60"/>
    </row>
    <row r="69" spans="2:18" ht="15.75" thickBot="1" x14ac:dyDescent="0.3">
      <c r="C69" s="5" t="s">
        <v>148</v>
      </c>
      <c r="D69" s="43" t="s">
        <v>151</v>
      </c>
      <c r="E69" s="71">
        <f>E65/D65-1</f>
        <v>9.8020059615353539E-2</v>
      </c>
      <c r="F69" s="71">
        <f t="shared" ref="F69:L69" si="22">F65/E65-1</f>
        <v>0.1331579989919256</v>
      </c>
      <c r="G69" s="71">
        <f t="shared" si="22"/>
        <v>-4.7829789296235381E-3</v>
      </c>
      <c r="H69" s="71">
        <f t="shared" si="22"/>
        <v>-5.0044303230614151E-2</v>
      </c>
      <c r="I69" s="71">
        <f t="shared" si="22"/>
        <v>-1.6755202506549827E-3</v>
      </c>
      <c r="J69" s="71">
        <f t="shared" si="22"/>
        <v>4.40749740276285E-2</v>
      </c>
      <c r="K69" s="71">
        <f t="shared" si="22"/>
        <v>0.11977586457733547</v>
      </c>
      <c r="L69" s="71">
        <f t="shared" si="22"/>
        <v>9.8955977866642897E-2</v>
      </c>
      <c r="M69" s="71">
        <f t="shared" ref="M69" si="23">M65/L65-1</f>
        <v>-6.6049351410308765E-2</v>
      </c>
      <c r="N69" s="71">
        <f t="shared" ref="N69" si="24">N65/M65-1</f>
        <v>-5.7740245052375627E-2</v>
      </c>
      <c r="O69" s="60"/>
      <c r="P69" s="60"/>
      <c r="Q69" s="60"/>
      <c r="R69" s="60"/>
    </row>
    <row r="98" spans="2:18" ht="24.75" x14ac:dyDescent="0.5">
      <c r="B98" s="54" t="s">
        <v>152</v>
      </c>
    </row>
    <row r="100" spans="2:18" ht="15.75" thickBot="1" x14ac:dyDescent="0.3">
      <c r="B100" s="82" t="s">
        <v>142</v>
      </c>
      <c r="C100" s="83"/>
      <c r="D100" s="18">
        <v>2014</v>
      </c>
      <c r="E100" s="18">
        <v>2015</v>
      </c>
      <c r="F100" s="18">
        <v>2016</v>
      </c>
      <c r="G100" s="18">
        <v>2017</v>
      </c>
      <c r="H100" s="18">
        <v>2018</v>
      </c>
      <c r="I100" s="18">
        <v>2019</v>
      </c>
      <c r="J100" s="18">
        <v>2020</v>
      </c>
      <c r="K100" s="18">
        <v>2021</v>
      </c>
      <c r="L100" s="18">
        <v>2022</v>
      </c>
      <c r="M100" s="18">
        <v>2023</v>
      </c>
      <c r="N100" s="18">
        <v>2024</v>
      </c>
      <c r="O100" s="61" t="s">
        <v>182</v>
      </c>
      <c r="P100" s="61" t="s">
        <v>181</v>
      </c>
      <c r="Q100" s="61" t="s">
        <v>180</v>
      </c>
      <c r="R100" s="61" t="s">
        <v>179</v>
      </c>
    </row>
    <row r="101" spans="2:18" ht="16.5" thickTop="1" thickBot="1" x14ac:dyDescent="0.3">
      <c r="B101" s="44"/>
      <c r="C101" s="50" t="s">
        <v>153</v>
      </c>
      <c r="D101" s="51">
        <v>18409182</v>
      </c>
      <c r="E101" s="51">
        <v>20815658</v>
      </c>
      <c r="F101" s="51">
        <v>24471332</v>
      </c>
      <c r="G101" s="51">
        <v>23765483</v>
      </c>
      <c r="H101" s="51">
        <v>23833091</v>
      </c>
      <c r="I101" s="51">
        <v>23796419</v>
      </c>
      <c r="J101" s="51">
        <v>26274622</v>
      </c>
      <c r="K101" s="51">
        <v>34273035</v>
      </c>
      <c r="L101" s="51">
        <v>34925724</v>
      </c>
      <c r="M101" s="51">
        <v>33229416</v>
      </c>
      <c r="N101" s="51">
        <v>31058998</v>
      </c>
      <c r="O101" s="72">
        <f>E101/$E$112</f>
        <v>0.32808951013962351</v>
      </c>
      <c r="P101" s="72">
        <f>H101/$H$112</f>
        <v>0.39131835476225379</v>
      </c>
      <c r="Q101" s="72">
        <f>K101/$K$112</f>
        <v>0.48993690523127797</v>
      </c>
      <c r="R101" s="72">
        <f>N101/$N$112</f>
        <v>0.43750976452298607</v>
      </c>
    </row>
    <row r="102" spans="2:18" ht="15.75" thickBot="1" x14ac:dyDescent="0.3">
      <c r="B102" s="45"/>
      <c r="C102" s="46" t="s">
        <v>154</v>
      </c>
      <c r="D102" s="55">
        <v>14023988</v>
      </c>
      <c r="E102" s="55">
        <v>15973802</v>
      </c>
      <c r="F102" s="55">
        <v>18734996</v>
      </c>
      <c r="G102" s="55">
        <v>17813480</v>
      </c>
      <c r="H102" s="55">
        <v>18479665</v>
      </c>
      <c r="I102" s="55">
        <v>18424825</v>
      </c>
      <c r="J102" s="55">
        <v>18044943</v>
      </c>
      <c r="K102" s="55">
        <v>23607596</v>
      </c>
      <c r="L102" s="55">
        <v>25117304</v>
      </c>
      <c r="M102" s="55">
        <v>23480138</v>
      </c>
      <c r="N102" s="55">
        <v>19514502</v>
      </c>
      <c r="O102" s="73">
        <f t="shared" ref="O102:O112" si="25">E102/$E$112</f>
        <v>0.25177377881820207</v>
      </c>
      <c r="P102" s="73">
        <f t="shared" ref="P102:P112" si="26">H102/$H$112</f>
        <v>0.30341981677314139</v>
      </c>
      <c r="Q102" s="73">
        <f t="shared" ref="Q102:Q112" si="27">K102/$K$112</f>
        <v>0.33747325044864857</v>
      </c>
      <c r="R102" s="73">
        <f t="shared" ref="R102:R112" si="28">N102/$N$112</f>
        <v>0.27488926638275135</v>
      </c>
    </row>
    <row r="103" spans="2:18" ht="15.75" thickBot="1" x14ac:dyDescent="0.3">
      <c r="B103" s="45"/>
      <c r="C103" s="46" t="s">
        <v>155</v>
      </c>
      <c r="D103" s="55">
        <v>4385194</v>
      </c>
      <c r="E103" s="55">
        <v>4841856</v>
      </c>
      <c r="F103" s="55">
        <v>5736336</v>
      </c>
      <c r="G103" s="55">
        <v>5952003</v>
      </c>
      <c r="H103" s="55">
        <v>5353426</v>
      </c>
      <c r="I103" s="55">
        <v>5371594</v>
      </c>
      <c r="J103" s="55">
        <v>8229679</v>
      </c>
      <c r="K103" s="55">
        <v>10665439</v>
      </c>
      <c r="L103" s="55">
        <v>9808420</v>
      </c>
      <c r="M103" s="55">
        <v>9749278</v>
      </c>
      <c r="N103" s="55">
        <v>11544496</v>
      </c>
      <c r="O103" s="73">
        <f t="shared" si="25"/>
        <v>7.6315731321421443E-2</v>
      </c>
      <c r="P103" s="73">
        <f t="shared" si="26"/>
        <v>8.7898537989112416E-2</v>
      </c>
      <c r="Q103" s="73">
        <f t="shared" si="27"/>
        <v>0.15246365478262944</v>
      </c>
      <c r="R103" s="73">
        <f t="shared" si="28"/>
        <v>0.16262049814023474</v>
      </c>
    </row>
    <row r="104" spans="2:18" ht="15.75" thickBot="1" x14ac:dyDescent="0.3">
      <c r="B104" s="45"/>
      <c r="C104" s="52" t="s">
        <v>159</v>
      </c>
      <c r="D104" s="53">
        <v>15573660</v>
      </c>
      <c r="E104" s="53">
        <v>17361408</v>
      </c>
      <c r="F104" s="53">
        <v>16275071</v>
      </c>
      <c r="G104" s="53">
        <v>20602580</v>
      </c>
      <c r="H104" s="53">
        <v>20384655</v>
      </c>
      <c r="I104" s="53">
        <v>20400930</v>
      </c>
      <c r="J104" s="53">
        <v>22190758</v>
      </c>
      <c r="K104" s="53">
        <v>23347419</v>
      </c>
      <c r="L104" s="53">
        <v>27837427</v>
      </c>
      <c r="M104" s="53">
        <v>25635589</v>
      </c>
      <c r="N104" s="53">
        <v>25493269</v>
      </c>
      <c r="O104" s="74">
        <f t="shared" si="25"/>
        <v>0.27364476520771719</v>
      </c>
      <c r="P104" s="74">
        <f t="shared" si="26"/>
        <v>0.3346980740767595</v>
      </c>
      <c r="Q104" s="74">
        <f t="shared" si="27"/>
        <v>0.33375399085601665</v>
      </c>
      <c r="R104" s="74">
        <f t="shared" si="28"/>
        <v>0.35910862665663396</v>
      </c>
    </row>
    <row r="105" spans="2:18" ht="15.75" thickBot="1" x14ac:dyDescent="0.3">
      <c r="B105" s="45"/>
      <c r="C105" s="46" t="s">
        <v>160</v>
      </c>
      <c r="D105" s="55">
        <v>7797328</v>
      </c>
      <c r="E105" s="55">
        <v>9146795</v>
      </c>
      <c r="F105" s="55">
        <v>9134645</v>
      </c>
      <c r="G105" s="55">
        <v>9337012</v>
      </c>
      <c r="H105" s="55">
        <v>8243155</v>
      </c>
      <c r="I105" s="55">
        <v>8164174</v>
      </c>
      <c r="J105" s="55">
        <v>8597462</v>
      </c>
      <c r="K105" s="55">
        <v>8439475</v>
      </c>
      <c r="L105" s="55">
        <v>9864967</v>
      </c>
      <c r="M105" s="55">
        <v>10992990</v>
      </c>
      <c r="N105" s="55">
        <v>11103991</v>
      </c>
      <c r="O105" s="73">
        <f t="shared" si="25"/>
        <v>0.14416875464122045</v>
      </c>
      <c r="P105" s="73">
        <f t="shared" si="26"/>
        <v>0.13534534201418716</v>
      </c>
      <c r="Q105" s="73">
        <f t="shared" si="27"/>
        <v>0.12064324806007813</v>
      </c>
      <c r="R105" s="73">
        <f t="shared" si="28"/>
        <v>0.15641536432293651</v>
      </c>
    </row>
    <row r="106" spans="2:18" ht="15.75" thickBot="1" x14ac:dyDescent="0.3">
      <c r="B106" s="45"/>
      <c r="C106" s="46" t="s">
        <v>161</v>
      </c>
      <c r="D106" s="55">
        <v>18176</v>
      </c>
      <c r="E106" s="55">
        <v>24866</v>
      </c>
      <c r="F106" s="55">
        <v>4542</v>
      </c>
      <c r="G106" s="55">
        <v>25926</v>
      </c>
      <c r="H106" s="55">
        <v>33502</v>
      </c>
      <c r="I106" s="55">
        <v>18404</v>
      </c>
      <c r="J106" s="55">
        <v>26381</v>
      </c>
      <c r="K106" s="55">
        <v>21050</v>
      </c>
      <c r="L106" s="55">
        <v>19184</v>
      </c>
      <c r="M106" s="55">
        <v>15802</v>
      </c>
      <c r="N106" s="55">
        <v>19207</v>
      </c>
      <c r="O106" s="73">
        <f t="shared" si="25"/>
        <v>3.9192965983260664E-4</v>
      </c>
      <c r="P106" s="73">
        <f t="shared" si="26"/>
        <v>5.5007332121733712E-4</v>
      </c>
      <c r="Q106" s="73">
        <f t="shared" si="27"/>
        <v>3.0091212684019381E-4</v>
      </c>
      <c r="R106" s="73">
        <f t="shared" si="28"/>
        <v>2.7055766728833276E-4</v>
      </c>
    </row>
    <row r="107" spans="2:18" ht="15.75" thickBot="1" x14ac:dyDescent="0.3">
      <c r="B107" s="45"/>
      <c r="C107" s="46" t="s">
        <v>162</v>
      </c>
      <c r="D107" s="55">
        <v>7758156</v>
      </c>
      <c r="E107" s="55">
        <v>8189747</v>
      </c>
      <c r="F107" s="55">
        <v>7135884</v>
      </c>
      <c r="G107" s="55">
        <v>11239642</v>
      </c>
      <c r="H107" s="55">
        <v>12107998</v>
      </c>
      <c r="I107" s="55">
        <v>12218352</v>
      </c>
      <c r="J107" s="55">
        <v>13566915</v>
      </c>
      <c r="K107" s="55">
        <v>14886894</v>
      </c>
      <c r="L107" s="55">
        <v>17953276</v>
      </c>
      <c r="M107" s="55">
        <v>14626797</v>
      </c>
      <c r="N107" s="55">
        <v>14370071</v>
      </c>
      <c r="O107" s="73">
        <f t="shared" si="25"/>
        <v>0.12908408090666415</v>
      </c>
      <c r="P107" s="73">
        <f t="shared" si="26"/>
        <v>0.198802658741355</v>
      </c>
      <c r="Q107" s="73">
        <f t="shared" si="27"/>
        <v>0.21280983066909834</v>
      </c>
      <c r="R107" s="73">
        <f t="shared" si="28"/>
        <v>0.2024227046664091</v>
      </c>
    </row>
    <row r="108" spans="2:18" ht="15.75" thickBot="1" x14ac:dyDescent="0.3">
      <c r="B108" s="45"/>
      <c r="C108" s="52" t="s">
        <v>156</v>
      </c>
      <c r="D108" s="53">
        <v>22548615</v>
      </c>
      <c r="E108" s="53">
        <v>20764506</v>
      </c>
      <c r="F108" s="53">
        <v>11061324</v>
      </c>
      <c r="G108" s="53">
        <v>13662100</v>
      </c>
      <c r="H108" s="53">
        <v>9487336</v>
      </c>
      <c r="I108" s="53">
        <v>7239479</v>
      </c>
      <c r="J108" s="53">
        <v>4780687</v>
      </c>
      <c r="K108" s="53">
        <v>4986738</v>
      </c>
      <c r="L108" s="53">
        <v>7771949</v>
      </c>
      <c r="M108" s="53">
        <v>5806470</v>
      </c>
      <c r="N108" s="53">
        <v>6081649</v>
      </c>
      <c r="O108" s="74">
        <f t="shared" si="25"/>
        <v>0.32728326925006518</v>
      </c>
      <c r="P108" s="74">
        <f t="shared" si="26"/>
        <v>0.15577369777997749</v>
      </c>
      <c r="Q108" s="74">
        <f t="shared" si="27"/>
        <v>7.1285982782651511E-2</v>
      </c>
      <c r="R108" s="74">
        <f t="shared" si="28"/>
        <v>8.5668598256178577E-2</v>
      </c>
    </row>
    <row r="109" spans="2:18" ht="15.75" thickBot="1" x14ac:dyDescent="0.3">
      <c r="B109" s="45"/>
      <c r="C109" s="52" t="s">
        <v>157</v>
      </c>
      <c r="D109" s="53">
        <v>3303333</v>
      </c>
      <c r="E109" s="53">
        <v>4268149</v>
      </c>
      <c r="F109" s="53">
        <v>6397475</v>
      </c>
      <c r="G109" s="53">
        <v>7664473</v>
      </c>
      <c r="H109" s="53">
        <v>6728139</v>
      </c>
      <c r="I109" s="53">
        <v>7303235</v>
      </c>
      <c r="J109" s="53">
        <v>5372731</v>
      </c>
      <c r="K109" s="53">
        <v>5583428</v>
      </c>
      <c r="L109" s="53">
        <v>5745099</v>
      </c>
      <c r="M109" s="53">
        <v>4473077</v>
      </c>
      <c r="N109" s="53">
        <v>4392375</v>
      </c>
      <c r="O109" s="74">
        <f t="shared" si="25"/>
        <v>6.7273151519539942E-2</v>
      </c>
      <c r="P109" s="74">
        <f t="shared" si="26"/>
        <v>0.11047011418249339</v>
      </c>
      <c r="Q109" s="74">
        <f t="shared" si="27"/>
        <v>7.9815733707320174E-2</v>
      </c>
      <c r="R109" s="74">
        <f t="shared" si="28"/>
        <v>6.1872792932555355E-2</v>
      </c>
    </row>
    <row r="110" spans="2:18" ht="15.75" thickBot="1" x14ac:dyDescent="0.3">
      <c r="B110" s="45"/>
      <c r="C110" s="52" t="s">
        <v>158</v>
      </c>
      <c r="D110" s="53">
        <v>111359</v>
      </c>
      <c r="E110" s="53">
        <v>116195</v>
      </c>
      <c r="F110" s="53">
        <v>185082</v>
      </c>
      <c r="G110" s="53">
        <v>148228</v>
      </c>
      <c r="H110" s="53">
        <v>143086</v>
      </c>
      <c r="I110" s="53">
        <v>262357</v>
      </c>
      <c r="J110" s="53">
        <v>342434</v>
      </c>
      <c r="K110" s="53">
        <v>1209329</v>
      </c>
      <c r="L110" s="53">
        <v>1011861</v>
      </c>
      <c r="M110" s="53">
        <v>1193966</v>
      </c>
      <c r="N110" s="53">
        <v>1248038</v>
      </c>
      <c r="O110" s="74">
        <f t="shared" si="25"/>
        <v>1.8314271223457625E-3</v>
      </c>
      <c r="P110" s="74">
        <f t="shared" si="26"/>
        <v>2.3493460461973584E-3</v>
      </c>
      <c r="Q110" s="74">
        <f t="shared" si="27"/>
        <v>1.7287494605203076E-2</v>
      </c>
      <c r="R110" s="74">
        <f t="shared" si="28"/>
        <v>1.7580374340979657E-2</v>
      </c>
    </row>
    <row r="111" spans="2:18" ht="15.75" thickBot="1" x14ac:dyDescent="0.3">
      <c r="B111" s="45"/>
      <c r="C111" s="52" t="s">
        <v>163</v>
      </c>
      <c r="D111" s="53">
        <v>323010</v>
      </c>
      <c r="E111" s="53">
        <v>119142</v>
      </c>
      <c r="F111" s="53">
        <v>282184</v>
      </c>
      <c r="G111" s="53">
        <v>243761</v>
      </c>
      <c r="H111" s="53">
        <v>328301</v>
      </c>
      <c r="I111" s="53">
        <v>360368</v>
      </c>
      <c r="J111" s="53">
        <v>120102</v>
      </c>
      <c r="K111" s="53">
        <v>554028</v>
      </c>
      <c r="L111" s="53">
        <v>1974544</v>
      </c>
      <c r="M111" s="53">
        <v>2463258</v>
      </c>
      <c r="N111" s="53">
        <v>2716082</v>
      </c>
      <c r="O111" s="74">
        <f t="shared" si="25"/>
        <v>1.8778767607084542E-3</v>
      </c>
      <c r="P111" s="74">
        <f t="shared" si="26"/>
        <v>5.3904131523184583E-3</v>
      </c>
      <c r="Q111" s="74">
        <f t="shared" si="27"/>
        <v>7.9198928175305879E-3</v>
      </c>
      <c r="R111" s="74">
        <f t="shared" si="28"/>
        <v>3.8259843290666395E-2</v>
      </c>
    </row>
    <row r="112" spans="2:18" ht="15.75" thickBot="1" x14ac:dyDescent="0.3">
      <c r="B112" s="84" t="s">
        <v>122</v>
      </c>
      <c r="C112" s="85"/>
      <c r="D112" s="49">
        <v>60269159</v>
      </c>
      <c r="E112" s="49">
        <v>63445058</v>
      </c>
      <c r="F112" s="49">
        <v>58672468</v>
      </c>
      <c r="G112" s="49">
        <v>66086625</v>
      </c>
      <c r="H112" s="49">
        <v>60904608</v>
      </c>
      <c r="I112" s="49">
        <v>59362788</v>
      </c>
      <c r="J112" s="49">
        <v>59081334</v>
      </c>
      <c r="K112" s="49">
        <v>69953977</v>
      </c>
      <c r="L112" s="49">
        <v>79266604</v>
      </c>
      <c r="M112" s="49">
        <v>72801776</v>
      </c>
      <c r="N112" s="49">
        <v>70990411</v>
      </c>
      <c r="O112" s="75">
        <f t="shared" si="25"/>
        <v>1</v>
      </c>
      <c r="P112" s="75">
        <f t="shared" si="26"/>
        <v>1</v>
      </c>
      <c r="Q112" s="75">
        <f t="shared" si="27"/>
        <v>1</v>
      </c>
      <c r="R112" s="75">
        <f t="shared" si="28"/>
        <v>1</v>
      </c>
    </row>
    <row r="113" spans="2:18" x14ac:dyDescent="0.25">
      <c r="B113" s="47" t="s">
        <v>164</v>
      </c>
    </row>
    <row r="114" spans="2:18" x14ac:dyDescent="0.25">
      <c r="B114" s="47" t="s">
        <v>184</v>
      </c>
    </row>
    <row r="119" spans="2:18" ht="15.75" thickBot="1" x14ac:dyDescent="0.3">
      <c r="B119" s="82" t="s">
        <v>149</v>
      </c>
      <c r="C119" s="83"/>
      <c r="D119" s="18">
        <v>2014</v>
      </c>
      <c r="E119" s="18">
        <v>2015</v>
      </c>
      <c r="F119" s="18">
        <v>2016</v>
      </c>
      <c r="G119" s="18">
        <v>2017</v>
      </c>
      <c r="H119" s="18">
        <v>2018</v>
      </c>
      <c r="I119" s="18">
        <v>2019</v>
      </c>
      <c r="J119" s="18">
        <v>2020</v>
      </c>
      <c r="K119" s="18">
        <v>2021</v>
      </c>
      <c r="L119" s="18">
        <v>2022</v>
      </c>
      <c r="M119" s="18">
        <v>2023</v>
      </c>
      <c r="N119" s="18">
        <v>2024</v>
      </c>
      <c r="O119" s="61" t="s">
        <v>182</v>
      </c>
      <c r="P119" s="61" t="s">
        <v>181</v>
      </c>
      <c r="Q119" s="61" t="s">
        <v>180</v>
      </c>
      <c r="R119" s="61" t="s">
        <v>179</v>
      </c>
    </row>
    <row r="120" spans="2:18" ht="16.5" thickTop="1" thickBot="1" x14ac:dyDescent="0.3">
      <c r="B120" s="44"/>
      <c r="C120" s="50" t="s">
        <v>153</v>
      </c>
      <c r="D120" s="51">
        <v>7013975</v>
      </c>
      <c r="E120" s="51">
        <v>7899167</v>
      </c>
      <c r="F120" s="51">
        <v>8908713</v>
      </c>
      <c r="G120" s="51">
        <v>7676859</v>
      </c>
      <c r="H120" s="51">
        <v>7659794</v>
      </c>
      <c r="I120" s="51">
        <v>7282490</v>
      </c>
      <c r="J120" s="51">
        <v>8097038</v>
      </c>
      <c r="K120" s="51">
        <v>9979675</v>
      </c>
      <c r="L120" s="51">
        <v>10079515</v>
      </c>
      <c r="M120" s="51">
        <v>9553550</v>
      </c>
      <c r="N120" s="51">
        <v>9211516</v>
      </c>
      <c r="O120" s="72">
        <f>E120/$E$131</f>
        <v>0.38876302247385663</v>
      </c>
      <c r="P120" s="72">
        <f>H120/$H$131</f>
        <v>0.41952637812918409</v>
      </c>
      <c r="Q120" s="72">
        <f>K120/$K$131</f>
        <v>0.50336260194685611</v>
      </c>
      <c r="R120" s="72">
        <f>N120/$N$131</f>
        <v>0.46418500084633052</v>
      </c>
    </row>
    <row r="121" spans="2:18" ht="15.75" thickBot="1" x14ac:dyDescent="0.3">
      <c r="B121" s="45"/>
      <c r="C121" s="46" t="s">
        <v>154</v>
      </c>
      <c r="D121" s="55">
        <v>5773659</v>
      </c>
      <c r="E121" s="55">
        <v>6613194</v>
      </c>
      <c r="F121" s="55">
        <v>7500536</v>
      </c>
      <c r="G121" s="55">
        <v>6224133</v>
      </c>
      <c r="H121" s="55">
        <v>6447801</v>
      </c>
      <c r="I121" s="55">
        <v>6177235</v>
      </c>
      <c r="J121" s="55">
        <v>5955651</v>
      </c>
      <c r="K121" s="55">
        <v>7270059</v>
      </c>
      <c r="L121" s="55">
        <v>7864324</v>
      </c>
      <c r="M121" s="55">
        <v>7332908</v>
      </c>
      <c r="N121" s="55">
        <v>6205100</v>
      </c>
      <c r="O121" s="73">
        <f t="shared" ref="O121:O131" si="29">E121/$E$131</f>
        <v>0.32547296286380245</v>
      </c>
      <c r="P121" s="73">
        <f t="shared" ref="P121:P131" si="30">H121/$H$131</f>
        <v>0.35314560684369989</v>
      </c>
      <c r="Q121" s="73">
        <f t="shared" ref="Q121:Q131" si="31">K121/$K$131</f>
        <v>0.36669288474295592</v>
      </c>
      <c r="R121" s="73">
        <f t="shared" ref="R121:R131" si="32">N121/$N$131</f>
        <v>0.31268624499502207</v>
      </c>
    </row>
    <row r="122" spans="2:18" ht="15.75" thickBot="1" x14ac:dyDescent="0.3">
      <c r="B122" s="45"/>
      <c r="C122" s="46" t="s">
        <v>155</v>
      </c>
      <c r="D122" s="55">
        <v>1240316</v>
      </c>
      <c r="E122" s="55">
        <v>1285973</v>
      </c>
      <c r="F122" s="55">
        <v>1408177</v>
      </c>
      <c r="G122" s="55">
        <v>1452726</v>
      </c>
      <c r="H122" s="55">
        <v>1211993</v>
      </c>
      <c r="I122" s="55">
        <v>1105255</v>
      </c>
      <c r="J122" s="55">
        <v>2141387</v>
      </c>
      <c r="K122" s="55">
        <v>2709616</v>
      </c>
      <c r="L122" s="55">
        <v>2215191</v>
      </c>
      <c r="M122" s="55">
        <v>2220642</v>
      </c>
      <c r="N122" s="55">
        <v>3006416</v>
      </c>
      <c r="O122" s="73">
        <f t="shared" si="29"/>
        <v>6.3290059610054183E-2</v>
      </c>
      <c r="P122" s="73">
        <f t="shared" si="30"/>
        <v>6.6380771285484211E-2</v>
      </c>
      <c r="Q122" s="73">
        <f t="shared" si="31"/>
        <v>0.13666971720390017</v>
      </c>
      <c r="R122" s="73">
        <f t="shared" si="32"/>
        <v>0.15149875585130848</v>
      </c>
    </row>
    <row r="123" spans="2:18" ht="15.75" thickBot="1" x14ac:dyDescent="0.3">
      <c r="B123" s="45"/>
      <c r="C123" s="52" t="s">
        <v>159</v>
      </c>
      <c r="D123" s="53">
        <v>4727487</v>
      </c>
      <c r="E123" s="53">
        <v>4864055</v>
      </c>
      <c r="F123" s="53">
        <v>4933096</v>
      </c>
      <c r="G123" s="53">
        <v>6174153</v>
      </c>
      <c r="H123" s="53">
        <v>5678321</v>
      </c>
      <c r="I123" s="53">
        <v>5766502</v>
      </c>
      <c r="J123" s="53">
        <v>6414023</v>
      </c>
      <c r="K123" s="53">
        <v>6154949</v>
      </c>
      <c r="L123" s="53">
        <v>7688929</v>
      </c>
      <c r="M123" s="53">
        <v>7108947</v>
      </c>
      <c r="N123" s="53">
        <v>6880295</v>
      </c>
      <c r="O123" s="74">
        <f t="shared" si="29"/>
        <v>0.23938786498362102</v>
      </c>
      <c r="P123" s="74">
        <f t="shared" si="30"/>
        <v>0.31100124141522428</v>
      </c>
      <c r="Q123" s="74">
        <f t="shared" si="31"/>
        <v>0.31044810011249863</v>
      </c>
      <c r="R123" s="74">
        <f t="shared" si="32"/>
        <v>0.3467105458426174</v>
      </c>
    </row>
    <row r="124" spans="2:18" ht="15.75" thickBot="1" x14ac:dyDescent="0.3">
      <c r="B124" s="45"/>
      <c r="C124" s="46" t="s">
        <v>160</v>
      </c>
      <c r="D124" s="55">
        <v>2514530</v>
      </c>
      <c r="E124" s="55">
        <v>2568141</v>
      </c>
      <c r="F124" s="55">
        <v>2559897</v>
      </c>
      <c r="G124" s="55">
        <v>2507025</v>
      </c>
      <c r="H124" s="55">
        <v>2120849</v>
      </c>
      <c r="I124" s="55">
        <v>2114612</v>
      </c>
      <c r="J124" s="55">
        <v>2407272</v>
      </c>
      <c r="K124" s="55">
        <v>1988954</v>
      </c>
      <c r="L124" s="55">
        <v>2428187</v>
      </c>
      <c r="M124" s="55">
        <v>3004508</v>
      </c>
      <c r="N124" s="55">
        <v>2888141</v>
      </c>
      <c r="O124" s="73">
        <f t="shared" si="29"/>
        <v>0.12639285348683382</v>
      </c>
      <c r="P124" s="73">
        <f t="shared" si="30"/>
        <v>0.11615875042186538</v>
      </c>
      <c r="Q124" s="73">
        <f t="shared" si="31"/>
        <v>0.1003204072870717</v>
      </c>
      <c r="R124" s="73">
        <f t="shared" si="32"/>
        <v>0.1455386640515331</v>
      </c>
    </row>
    <row r="125" spans="2:18" ht="15.75" thickBot="1" x14ac:dyDescent="0.3">
      <c r="B125" s="45"/>
      <c r="C125" s="46" t="s">
        <v>161</v>
      </c>
      <c r="D125" s="55">
        <v>7391</v>
      </c>
      <c r="E125" s="55">
        <v>8416</v>
      </c>
      <c r="F125" s="55">
        <v>1126</v>
      </c>
      <c r="G125" s="55">
        <v>4991</v>
      </c>
      <c r="H125" s="55">
        <v>6777</v>
      </c>
      <c r="I125" s="55">
        <v>5446</v>
      </c>
      <c r="J125" s="55">
        <v>7001</v>
      </c>
      <c r="K125" s="55">
        <v>5243</v>
      </c>
      <c r="L125" s="55">
        <v>4594</v>
      </c>
      <c r="M125" s="55">
        <v>5616</v>
      </c>
      <c r="N125" s="55">
        <v>4337</v>
      </c>
      <c r="O125" s="73">
        <f t="shared" si="29"/>
        <v>4.1419931964218216E-4</v>
      </c>
      <c r="P125" s="73">
        <f t="shared" si="30"/>
        <v>3.7117581289803362E-4</v>
      </c>
      <c r="Q125" s="73">
        <f t="shared" si="31"/>
        <v>2.6445050785795795E-4</v>
      </c>
      <c r="R125" s="73">
        <f t="shared" si="32"/>
        <v>2.1854929727859512E-4</v>
      </c>
    </row>
    <row r="126" spans="2:18" ht="15.75" thickBot="1" x14ac:dyDescent="0.3">
      <c r="B126" s="45"/>
      <c r="C126" s="46" t="s">
        <v>162</v>
      </c>
      <c r="D126" s="55">
        <v>2205566</v>
      </c>
      <c r="E126" s="55">
        <v>2287498</v>
      </c>
      <c r="F126" s="55">
        <v>2372073</v>
      </c>
      <c r="G126" s="55">
        <v>3662137</v>
      </c>
      <c r="H126" s="55">
        <v>3550695</v>
      </c>
      <c r="I126" s="55">
        <v>3646444</v>
      </c>
      <c r="J126" s="55">
        <v>3999750</v>
      </c>
      <c r="K126" s="55">
        <v>4160752</v>
      </c>
      <c r="L126" s="55">
        <v>5256148</v>
      </c>
      <c r="M126" s="55">
        <v>4098823</v>
      </c>
      <c r="N126" s="55">
        <v>3987817</v>
      </c>
      <c r="O126" s="73">
        <f t="shared" si="29"/>
        <v>0.11258081217714502</v>
      </c>
      <c r="P126" s="73">
        <f t="shared" si="30"/>
        <v>0.1944713151804609</v>
      </c>
      <c r="Q126" s="73">
        <f t="shared" si="31"/>
        <v>0.209863242317569</v>
      </c>
      <c r="R126" s="73">
        <f t="shared" si="32"/>
        <v>0.2009533324938057</v>
      </c>
    </row>
    <row r="127" spans="2:18" ht="15.75" thickBot="1" x14ac:dyDescent="0.3">
      <c r="B127" s="45"/>
      <c r="C127" s="52" t="s">
        <v>156</v>
      </c>
      <c r="D127" s="53">
        <v>6129654</v>
      </c>
      <c r="E127" s="53">
        <v>6181636</v>
      </c>
      <c r="F127" s="53">
        <v>3753646</v>
      </c>
      <c r="G127" s="53">
        <v>3994724</v>
      </c>
      <c r="H127" s="53">
        <v>2877357</v>
      </c>
      <c r="I127" s="53">
        <v>2274613</v>
      </c>
      <c r="J127" s="53">
        <v>1479330</v>
      </c>
      <c r="K127" s="53">
        <v>1729792</v>
      </c>
      <c r="L127" s="53">
        <v>2255195</v>
      </c>
      <c r="M127" s="53">
        <v>1693966</v>
      </c>
      <c r="N127" s="53">
        <v>1697713</v>
      </c>
      <c r="O127" s="74">
        <f t="shared" si="29"/>
        <v>0.30423353439586748</v>
      </c>
      <c r="P127" s="74">
        <f t="shared" si="30"/>
        <v>0.15759264032357198</v>
      </c>
      <c r="Q127" s="74">
        <f t="shared" si="31"/>
        <v>8.7248592959876553E-2</v>
      </c>
      <c r="R127" s="74">
        <f t="shared" si="32"/>
        <v>8.555083770595702E-2</v>
      </c>
    </row>
    <row r="128" spans="2:18" ht="15.75" thickBot="1" x14ac:dyDescent="0.3">
      <c r="B128" s="45"/>
      <c r="C128" s="52" t="s">
        <v>157</v>
      </c>
      <c r="D128" s="53">
        <v>1074633</v>
      </c>
      <c r="E128" s="53">
        <v>1333196</v>
      </c>
      <c r="F128" s="53">
        <v>2140040</v>
      </c>
      <c r="G128" s="53">
        <v>2441718</v>
      </c>
      <c r="H128" s="53">
        <v>1978190</v>
      </c>
      <c r="I128" s="53">
        <v>2244634</v>
      </c>
      <c r="J128" s="53">
        <v>1568473</v>
      </c>
      <c r="K128" s="53">
        <v>1454834</v>
      </c>
      <c r="L128" s="53">
        <v>1588003</v>
      </c>
      <c r="M128" s="53">
        <v>1380693</v>
      </c>
      <c r="N128" s="53">
        <v>1405453</v>
      </c>
      <c r="O128" s="74">
        <f t="shared" si="29"/>
        <v>6.5614172546302127E-2</v>
      </c>
      <c r="P128" s="74">
        <f t="shared" si="30"/>
        <v>0.10834532703508354</v>
      </c>
      <c r="Q128" s="74">
        <f t="shared" si="31"/>
        <v>7.3380047711047947E-2</v>
      </c>
      <c r="R128" s="74">
        <f t="shared" si="32"/>
        <v>7.082332614897241E-2</v>
      </c>
    </row>
    <row r="129" spans="2:18" ht="15.75" thickBot="1" x14ac:dyDescent="0.3">
      <c r="B129" s="45"/>
      <c r="C129" s="52" t="s">
        <v>158</v>
      </c>
      <c r="D129" s="53">
        <v>27510</v>
      </c>
      <c r="E129" s="53">
        <v>27375</v>
      </c>
      <c r="F129" s="53">
        <v>41664</v>
      </c>
      <c r="G129" s="53">
        <v>34190</v>
      </c>
      <c r="H129" s="53">
        <v>32518</v>
      </c>
      <c r="I129" s="53">
        <v>77862</v>
      </c>
      <c r="J129" s="53">
        <v>121269</v>
      </c>
      <c r="K129" s="53">
        <v>472504</v>
      </c>
      <c r="L129" s="53">
        <v>402275</v>
      </c>
      <c r="M129" s="53">
        <v>470005</v>
      </c>
      <c r="N129" s="53">
        <v>509948</v>
      </c>
      <c r="O129" s="74">
        <f t="shared" si="29"/>
        <v>1.3472797499055058E-3</v>
      </c>
      <c r="P129" s="74">
        <f t="shared" si="30"/>
        <v>1.7810085707272033E-3</v>
      </c>
      <c r="Q129" s="74">
        <f t="shared" si="31"/>
        <v>2.3832523891839895E-2</v>
      </c>
      <c r="R129" s="74">
        <f t="shared" si="32"/>
        <v>2.5697204761038744E-2</v>
      </c>
    </row>
    <row r="130" spans="2:18" ht="15.75" thickBot="1" x14ac:dyDescent="0.3">
      <c r="B130" s="45"/>
      <c r="C130" s="52" t="s">
        <v>163</v>
      </c>
      <c r="D130" s="53">
        <v>60907</v>
      </c>
      <c r="E130" s="53">
        <v>13291</v>
      </c>
      <c r="F130" s="53">
        <v>27344</v>
      </c>
      <c r="G130" s="53">
        <v>22256</v>
      </c>
      <c r="H130" s="53">
        <v>32014</v>
      </c>
      <c r="I130" s="53">
        <v>28786</v>
      </c>
      <c r="J130" s="53">
        <v>9219</v>
      </c>
      <c r="K130" s="53">
        <v>34262</v>
      </c>
      <c r="L130" s="53">
        <v>115223</v>
      </c>
      <c r="M130" s="53">
        <v>129303</v>
      </c>
      <c r="N130" s="53">
        <v>139568</v>
      </c>
      <c r="O130" s="74">
        <f t="shared" si="29"/>
        <v>6.5412585044727226E-4</v>
      </c>
      <c r="P130" s="74">
        <f t="shared" si="30"/>
        <v>1.7534045262088901E-3</v>
      </c>
      <c r="Q130" s="74">
        <f t="shared" si="31"/>
        <v>1.7281333778808611E-3</v>
      </c>
      <c r="R130" s="74">
        <f t="shared" si="32"/>
        <v>7.0330846950839212E-3</v>
      </c>
    </row>
    <row r="131" spans="2:18" ht="15.75" thickBot="1" x14ac:dyDescent="0.3">
      <c r="B131" s="84" t="s">
        <v>122</v>
      </c>
      <c r="C131" s="85"/>
      <c r="D131" s="49">
        <v>19034166</v>
      </c>
      <c r="E131" s="49">
        <v>20318720</v>
      </c>
      <c r="F131" s="49">
        <v>19804503</v>
      </c>
      <c r="G131" s="49">
        <v>20343900</v>
      </c>
      <c r="H131" s="49">
        <v>18258194</v>
      </c>
      <c r="I131" s="49">
        <v>17674887</v>
      </c>
      <c r="J131" s="49">
        <v>17689352</v>
      </c>
      <c r="K131" s="49">
        <v>19826016</v>
      </c>
      <c r="L131" s="49">
        <v>22129140</v>
      </c>
      <c r="M131" s="49">
        <v>20336464</v>
      </c>
      <c r="N131" s="49">
        <v>19844493</v>
      </c>
      <c r="O131" s="75">
        <f t="shared" si="29"/>
        <v>1</v>
      </c>
      <c r="P131" s="75">
        <f t="shared" si="30"/>
        <v>1</v>
      </c>
      <c r="Q131" s="75">
        <f t="shared" si="31"/>
        <v>1</v>
      </c>
      <c r="R131" s="75">
        <f t="shared" si="32"/>
        <v>1</v>
      </c>
    </row>
    <row r="132" spans="2:18" x14ac:dyDescent="0.25">
      <c r="B132" s="47" t="s">
        <v>164</v>
      </c>
    </row>
    <row r="133" spans="2:18" x14ac:dyDescent="0.25">
      <c r="B133" s="47" t="s">
        <v>184</v>
      </c>
    </row>
  </sheetData>
  <sortState xmlns:xlrd2="http://schemas.microsoft.com/office/spreadsheetml/2017/richdata2" ref="C5:R19">
    <sortCondition descending="1" ref="R5:R19"/>
  </sortState>
  <mergeCells count="8">
    <mergeCell ref="B119:C119"/>
    <mergeCell ref="B131:C131"/>
    <mergeCell ref="B4:C4"/>
    <mergeCell ref="B51:C51"/>
    <mergeCell ref="B25:C25"/>
    <mergeCell ref="B62:C62"/>
    <mergeCell ref="B100:C100"/>
    <mergeCell ref="B112:C112"/>
  </mergeCells>
  <pageMargins left="0.31496062992125984" right="0.31496062992125984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Tabela-1</vt:lpstr>
      <vt:lpstr>Gráficos</vt:lpstr>
      <vt:lpstr>'Tabela-1'!Títulos_de_Impressão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francisco.mateus</dc:creator>
  <cp:lastModifiedBy>Presidente</cp:lastModifiedBy>
  <cp:lastPrinted>2022-02-16T20:12:09Z</cp:lastPrinted>
  <dcterms:created xsi:type="dcterms:W3CDTF">2019-11-06T19:21:37Z</dcterms:created>
  <dcterms:modified xsi:type="dcterms:W3CDTF">2025-02-17T22:35:16Z</dcterms:modified>
</cp:coreProperties>
</file>